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SJBH\Matematica\2019 2020\Olimpiada\"/>
    </mc:Choice>
  </mc:AlternateContent>
  <bookViews>
    <workbookView xWindow="0" yWindow="0" windowWidth="28800" windowHeight="11820" activeTab="3"/>
  </bookViews>
  <sheets>
    <sheet name="Foaie1" sheetId="2" r:id="rId1"/>
    <sheet name="Foaie2" sheetId="3" r:id="rId2"/>
    <sheet name="Foaie3" sheetId="4" r:id="rId3"/>
    <sheet name="2020 mate_locala" sheetId="1" r:id="rId4"/>
    <sheet name="2020 mate_locala copie" sheetId="7" r:id="rId5"/>
    <sheet name="2020 AH elevi" sheetId="6" r:id="rId6"/>
    <sheet name="Foaie4" sheetId="5" r:id="rId7"/>
  </sheets>
  <definedNames>
    <definedName name="_xlnm._FilterDatabase" localSheetId="5" hidden="1">'2020 AH elevi'!$A$1:$P$91</definedName>
    <definedName name="_xlnm._FilterDatabase" localSheetId="3" hidden="1">'2020 mate_locala'!$A$1:$N$275</definedName>
    <definedName name="_xlnm._FilterDatabase" localSheetId="4" hidden="1">'2020 mate_locala copie'!$A$1:$W$275</definedName>
    <definedName name="_xlnm._FilterDatabase" localSheetId="6" hidden="1">Foaie4!$A$1:$C$106</definedName>
  </definedNames>
  <calcPr calcId="152511"/>
  <pivotCaches>
    <pivotCache cacheId="0" r:id="rId8"/>
    <pivotCache cacheId="1" r:id="rId9"/>
  </pivotCaches>
</workbook>
</file>

<file path=xl/calcChain.xml><?xml version="1.0" encoding="utf-8"?>
<calcChain xmlns="http://schemas.openxmlformats.org/spreadsheetml/2006/main">
  <c r="N273" i="7" l="1"/>
  <c r="H273" i="7"/>
  <c r="N272" i="7"/>
  <c r="H272" i="7"/>
  <c r="N271" i="7"/>
  <c r="H271" i="7"/>
  <c r="N270" i="7"/>
  <c r="H270" i="7"/>
  <c r="N269" i="7"/>
  <c r="H269" i="7"/>
  <c r="N267" i="7"/>
  <c r="H267" i="7"/>
  <c r="G267" i="7"/>
  <c r="F267" i="7"/>
  <c r="N266" i="7"/>
  <c r="H266" i="7"/>
  <c r="G266" i="7"/>
  <c r="F266" i="7"/>
  <c r="N264" i="7"/>
  <c r="H264" i="7"/>
  <c r="N263" i="7"/>
  <c r="H263" i="7"/>
  <c r="N262" i="7"/>
  <c r="H262" i="7"/>
  <c r="G262" i="7"/>
  <c r="G263" i="7" s="1"/>
  <c r="G264" i="7" s="1"/>
  <c r="F262" i="7"/>
  <c r="F263" i="7" s="1"/>
  <c r="F264" i="7" s="1"/>
  <c r="N261" i="7"/>
  <c r="H261" i="7"/>
  <c r="G261" i="7"/>
  <c r="F261" i="7"/>
  <c r="N260" i="7"/>
  <c r="H260" i="7"/>
  <c r="N259" i="7"/>
  <c r="H259" i="7"/>
  <c r="G259" i="7"/>
  <c r="G260" i="7" s="1"/>
  <c r="F259" i="7"/>
  <c r="F260" i="7" s="1"/>
  <c r="N258" i="7"/>
  <c r="H258" i="7"/>
  <c r="N257" i="7"/>
  <c r="H257" i="7"/>
  <c r="G257" i="7"/>
  <c r="G258" i="7" s="1"/>
  <c r="F257" i="7"/>
  <c r="F258" i="7" s="1"/>
  <c r="N256" i="7"/>
  <c r="H256" i="7"/>
  <c r="N253" i="7"/>
  <c r="H253" i="7"/>
  <c r="N252" i="7"/>
  <c r="H252" i="7"/>
  <c r="N249" i="7"/>
  <c r="H249" i="7"/>
  <c r="N248" i="7"/>
  <c r="H248" i="7"/>
  <c r="N247" i="7"/>
  <c r="H247" i="7"/>
  <c r="G247" i="7"/>
  <c r="G248" i="7" s="1"/>
  <c r="G249" i="7" s="1"/>
  <c r="G250" i="7" s="1"/>
  <c r="F247" i="7"/>
  <c r="F248" i="7" s="1"/>
  <c r="F249" i="7" s="1"/>
  <c r="F250" i="7" s="1"/>
  <c r="N246" i="7"/>
  <c r="H246" i="7"/>
  <c r="N245" i="7"/>
  <c r="H245" i="7"/>
  <c r="N244" i="7"/>
  <c r="H244" i="7"/>
  <c r="G244" i="7"/>
  <c r="G245" i="7" s="1"/>
  <c r="G246" i="7" s="1"/>
  <c r="F244" i="7"/>
  <c r="F245" i="7" s="1"/>
  <c r="F246" i="7" s="1"/>
  <c r="N243" i="7"/>
  <c r="H243" i="7"/>
  <c r="N241" i="7"/>
  <c r="H241" i="7"/>
  <c r="G241" i="7"/>
  <c r="F241" i="7"/>
  <c r="N240" i="7"/>
  <c r="H240" i="7"/>
  <c r="N239" i="7"/>
  <c r="H239" i="7"/>
  <c r="N238" i="7"/>
  <c r="H238" i="7"/>
  <c r="N237" i="7"/>
  <c r="H237" i="7"/>
  <c r="N236" i="7"/>
  <c r="H236" i="7"/>
  <c r="G236" i="7"/>
  <c r="G237" i="7" s="1"/>
  <c r="G238" i="7" s="1"/>
  <c r="G239" i="7" s="1"/>
  <c r="G240" i="7" s="1"/>
  <c r="F236" i="7"/>
  <c r="F237" i="7" s="1"/>
  <c r="F238" i="7" s="1"/>
  <c r="F239" i="7" s="1"/>
  <c r="F240" i="7" s="1"/>
  <c r="N234" i="7"/>
  <c r="H234" i="7"/>
  <c r="N233" i="7"/>
  <c r="H233" i="7"/>
  <c r="N231" i="7"/>
  <c r="H231" i="7"/>
  <c r="N230" i="7"/>
  <c r="H230" i="7"/>
  <c r="N229" i="7"/>
  <c r="H229" i="7"/>
  <c r="G229" i="7"/>
  <c r="G230" i="7" s="1"/>
  <c r="G231" i="7" s="1"/>
  <c r="G232" i="7" s="1"/>
  <c r="F229" i="7"/>
  <c r="F230" i="7" s="1"/>
  <c r="F231" i="7" s="1"/>
  <c r="N227" i="7"/>
  <c r="H227" i="7"/>
  <c r="N226" i="7"/>
  <c r="H226" i="7"/>
  <c r="N224" i="7"/>
  <c r="H224" i="7"/>
  <c r="N223" i="7"/>
  <c r="H223" i="7"/>
  <c r="G223" i="7"/>
  <c r="G224" i="7" s="1"/>
  <c r="G225" i="7" s="1"/>
  <c r="G226" i="7" s="1"/>
  <c r="G227" i="7" s="1"/>
  <c r="F223" i="7"/>
  <c r="F224" i="7" s="1"/>
  <c r="N222" i="7"/>
  <c r="H222" i="7"/>
  <c r="G222" i="7"/>
  <c r="F222" i="7"/>
  <c r="N221" i="7"/>
  <c r="H221" i="7"/>
  <c r="G221" i="7"/>
  <c r="F221" i="7"/>
  <c r="N220" i="7"/>
  <c r="H220" i="7"/>
  <c r="N219" i="7"/>
  <c r="H219" i="7"/>
  <c r="N217" i="7"/>
  <c r="H217" i="7"/>
  <c r="G217" i="7"/>
  <c r="G218" i="7" s="1"/>
  <c r="G219" i="7" s="1"/>
  <c r="G220" i="7" s="1"/>
  <c r="F217" i="7"/>
  <c r="F218" i="7" s="1"/>
  <c r="N216" i="7"/>
  <c r="H216" i="7"/>
  <c r="G216" i="7"/>
  <c r="F216" i="7"/>
  <c r="N214" i="7"/>
  <c r="H214" i="7"/>
  <c r="N213" i="7"/>
  <c r="H213" i="7"/>
  <c r="N212" i="7"/>
  <c r="H212" i="7"/>
  <c r="N211" i="7"/>
  <c r="H211" i="7"/>
  <c r="N210" i="7"/>
  <c r="H210" i="7"/>
  <c r="N209" i="7"/>
  <c r="H209" i="7"/>
  <c r="G209" i="7"/>
  <c r="G210" i="7" s="1"/>
  <c r="G211" i="7" s="1"/>
  <c r="G212" i="7" s="1"/>
  <c r="G213" i="7" s="1"/>
  <c r="G214" i="7" s="1"/>
  <c r="G215" i="7" s="1"/>
  <c r="F209" i="7"/>
  <c r="F210" i="7" s="1"/>
  <c r="F211" i="7" s="1"/>
  <c r="F212" i="7" s="1"/>
  <c r="F213" i="7" s="1"/>
  <c r="F214" i="7" s="1"/>
  <c r="F215" i="7" s="1"/>
  <c r="N208" i="7"/>
  <c r="H208" i="7"/>
  <c r="G208" i="7"/>
  <c r="F208" i="7"/>
  <c r="N207" i="7"/>
  <c r="H207" i="7"/>
  <c r="N206" i="7"/>
  <c r="H206" i="7"/>
  <c r="N205" i="7"/>
  <c r="H205" i="7"/>
  <c r="N204" i="7"/>
  <c r="H204" i="7"/>
  <c r="N203" i="7"/>
  <c r="H203" i="7"/>
  <c r="N202" i="7"/>
  <c r="H202" i="7"/>
  <c r="N201" i="7"/>
  <c r="H201" i="7"/>
  <c r="N199" i="7"/>
  <c r="H199" i="7"/>
  <c r="N197" i="7"/>
  <c r="H197" i="7"/>
  <c r="N196" i="7"/>
  <c r="H196" i="7"/>
  <c r="N195" i="7"/>
  <c r="H195" i="7"/>
  <c r="N194" i="7"/>
  <c r="H194" i="7"/>
  <c r="N193" i="7"/>
  <c r="H193" i="7"/>
  <c r="N192" i="7"/>
  <c r="H192" i="7"/>
  <c r="N191" i="7"/>
  <c r="H191" i="7"/>
  <c r="N187" i="7"/>
  <c r="H187" i="7"/>
  <c r="F187" i="7"/>
  <c r="F188" i="7" s="1"/>
  <c r="F189" i="7" s="1"/>
  <c r="N189" i="7"/>
  <c r="H189" i="7"/>
  <c r="N185" i="7"/>
  <c r="H185" i="7"/>
  <c r="G185" i="7"/>
  <c r="F185" i="7"/>
  <c r="N184" i="7"/>
  <c r="H184" i="7"/>
  <c r="N183" i="7"/>
  <c r="H183" i="7"/>
  <c r="N182" i="7"/>
  <c r="H182" i="7"/>
  <c r="N179" i="7"/>
  <c r="H179" i="7"/>
  <c r="G179" i="7"/>
  <c r="F179" i="7"/>
  <c r="N178" i="7"/>
  <c r="H178" i="7"/>
  <c r="N177" i="7"/>
  <c r="H177" i="7"/>
  <c r="N176" i="7"/>
  <c r="H176" i="7"/>
  <c r="N175" i="7"/>
  <c r="H175" i="7"/>
  <c r="N174" i="7"/>
  <c r="H174" i="7"/>
  <c r="N173" i="7"/>
  <c r="H173" i="7"/>
  <c r="N172" i="7"/>
  <c r="H172" i="7"/>
  <c r="N171" i="7"/>
  <c r="H171" i="7"/>
  <c r="N170" i="7"/>
  <c r="H170" i="7"/>
  <c r="N169" i="7"/>
  <c r="H169" i="7"/>
  <c r="N168" i="7"/>
  <c r="H168" i="7"/>
  <c r="N167" i="7"/>
  <c r="H167" i="7"/>
  <c r="N165" i="7"/>
  <c r="H165" i="7"/>
  <c r="N164" i="7"/>
  <c r="H164" i="7"/>
  <c r="N163" i="7"/>
  <c r="H163" i="7"/>
  <c r="N162" i="7"/>
  <c r="H162" i="7"/>
  <c r="N161" i="7"/>
  <c r="H161" i="7"/>
  <c r="N160" i="7"/>
  <c r="H160" i="7"/>
  <c r="N159" i="7"/>
  <c r="H159" i="7"/>
  <c r="N158" i="7"/>
  <c r="H158" i="7"/>
  <c r="N157" i="7"/>
  <c r="H157" i="7"/>
  <c r="N156" i="7"/>
  <c r="H156" i="7"/>
  <c r="N155" i="7"/>
  <c r="H155" i="7"/>
  <c r="G155" i="7"/>
  <c r="G156" i="7" s="1"/>
  <c r="G157" i="7" s="1"/>
  <c r="G158" i="7" s="1"/>
  <c r="G159" i="7" s="1"/>
  <c r="G160" i="7" s="1"/>
  <c r="G161" i="7" s="1"/>
  <c r="G162" i="7" s="1"/>
  <c r="G163" i="7" s="1"/>
  <c r="G164" i="7" s="1"/>
  <c r="G165" i="7" s="1"/>
  <c r="N154" i="7"/>
  <c r="H154" i="7"/>
  <c r="G154" i="7"/>
  <c r="F154" i="7"/>
  <c r="F155" i="7" s="1"/>
  <c r="F156" i="7" s="1"/>
  <c r="F157" i="7" s="1"/>
  <c r="F158" i="7" s="1"/>
  <c r="F159" i="7" s="1"/>
  <c r="F160" i="7" s="1"/>
  <c r="F161" i="7" s="1"/>
  <c r="F162" i="7" s="1"/>
  <c r="F163" i="7" s="1"/>
  <c r="F164" i="7" s="1"/>
  <c r="F165" i="7" s="1"/>
  <c r="N152" i="7"/>
  <c r="H152" i="7"/>
  <c r="N151" i="7"/>
  <c r="H151" i="7"/>
  <c r="N150" i="7"/>
  <c r="H150" i="7"/>
  <c r="N149" i="7"/>
  <c r="H149" i="7"/>
  <c r="N148" i="7"/>
  <c r="H148" i="7"/>
  <c r="N147" i="7"/>
  <c r="H147" i="7"/>
  <c r="N146" i="7"/>
  <c r="H146" i="7"/>
  <c r="G146" i="7"/>
  <c r="G147" i="7" s="1"/>
  <c r="G148" i="7" s="1"/>
  <c r="G149" i="7" s="1"/>
  <c r="G150" i="7" s="1"/>
  <c r="G151" i="7" s="1"/>
  <c r="G152" i="7" s="1"/>
  <c r="G153" i="7" s="1"/>
  <c r="F146" i="7"/>
  <c r="F147" i="7" s="1"/>
  <c r="F148" i="7" s="1"/>
  <c r="F149" i="7" s="1"/>
  <c r="F150" i="7" s="1"/>
  <c r="F151" i="7" s="1"/>
  <c r="F152" i="7" s="1"/>
  <c r="F153" i="7" s="1"/>
  <c r="N145" i="7"/>
  <c r="H145" i="7"/>
  <c r="N144" i="7"/>
  <c r="H144" i="7"/>
  <c r="N142" i="7"/>
  <c r="H142" i="7"/>
  <c r="N141" i="7"/>
  <c r="H141" i="7"/>
  <c r="G141" i="7"/>
  <c r="G142" i="7" s="1"/>
  <c r="G143" i="7" s="1"/>
  <c r="F141" i="7"/>
  <c r="F142" i="7" s="1"/>
  <c r="N139" i="7"/>
  <c r="H139" i="7"/>
  <c r="N138" i="7"/>
  <c r="H138" i="7"/>
  <c r="G138" i="7"/>
  <c r="G139" i="7" s="1"/>
  <c r="G140" i="7" s="1"/>
  <c r="F138" i="7"/>
  <c r="F139" i="7" s="1"/>
  <c r="F140" i="7" s="1"/>
  <c r="N136" i="7"/>
  <c r="H136" i="7"/>
  <c r="N133" i="7"/>
  <c r="H133" i="7"/>
  <c r="N132" i="7"/>
  <c r="H132" i="7"/>
  <c r="N131" i="7"/>
  <c r="H131" i="7"/>
  <c r="N130" i="7"/>
  <c r="H130" i="7"/>
  <c r="N129" i="7"/>
  <c r="H129" i="7"/>
  <c r="N128" i="7"/>
  <c r="H128" i="7"/>
  <c r="G128" i="7"/>
  <c r="G129" i="7" s="1"/>
  <c r="G130" i="7" s="1"/>
  <c r="G131" i="7" s="1"/>
  <c r="G132" i="7" s="1"/>
  <c r="G133" i="7" s="1"/>
  <c r="G134" i="7" s="1"/>
  <c r="F128" i="7"/>
  <c r="F129" i="7" s="1"/>
  <c r="F130" i="7" s="1"/>
  <c r="F131" i="7" s="1"/>
  <c r="F132" i="7" s="1"/>
  <c r="F133" i="7" s="1"/>
  <c r="N125" i="7"/>
  <c r="H125" i="7"/>
  <c r="G125" i="7"/>
  <c r="F125" i="7"/>
  <c r="N123" i="7"/>
  <c r="H123" i="7"/>
  <c r="N122" i="7"/>
  <c r="H122" i="7"/>
  <c r="N121" i="7"/>
  <c r="H121" i="7"/>
  <c r="G121" i="7"/>
  <c r="G122" i="7" s="1"/>
  <c r="G123" i="7" s="1"/>
  <c r="G124" i="7" s="1"/>
  <c r="F121" i="7"/>
  <c r="F122" i="7" s="1"/>
  <c r="F123" i="7" s="1"/>
  <c r="F124" i="7" s="1"/>
  <c r="N117" i="7"/>
  <c r="H117" i="7"/>
  <c r="N115" i="7"/>
  <c r="H115" i="7"/>
  <c r="N112" i="7"/>
  <c r="H112" i="7"/>
  <c r="G112" i="7"/>
  <c r="F112" i="7"/>
  <c r="N109" i="7"/>
  <c r="H109" i="7"/>
  <c r="G109" i="7"/>
  <c r="G110" i="7" s="1"/>
  <c r="F109" i="7"/>
  <c r="F110" i="7" s="1"/>
  <c r="N107" i="7"/>
  <c r="H107" i="7"/>
  <c r="N105" i="7"/>
  <c r="H105" i="7"/>
  <c r="N104" i="7"/>
  <c r="H104" i="7"/>
  <c r="G104" i="7"/>
  <c r="G105" i="7" s="1"/>
  <c r="F104" i="7"/>
  <c r="F105" i="7" s="1"/>
  <c r="N103" i="7"/>
  <c r="H103" i="7"/>
  <c r="N100" i="7"/>
  <c r="H100" i="7"/>
  <c r="N99" i="7"/>
  <c r="H99" i="7"/>
  <c r="N98" i="7"/>
  <c r="H98" i="7"/>
  <c r="G98" i="7"/>
  <c r="G99" i="7" s="1"/>
  <c r="G100" i="7" s="1"/>
  <c r="F98" i="7"/>
  <c r="F99" i="7" s="1"/>
  <c r="F100" i="7" s="1"/>
  <c r="F101" i="7" s="1"/>
  <c r="N96" i="7"/>
  <c r="H96" i="7"/>
  <c r="N94" i="7"/>
  <c r="H94" i="7"/>
  <c r="G94" i="7"/>
  <c r="F94" i="7"/>
  <c r="N92" i="7"/>
  <c r="H92" i="7"/>
  <c r="N91" i="7"/>
  <c r="H91" i="7"/>
  <c r="N90" i="7"/>
  <c r="H90" i="7"/>
  <c r="N89" i="7"/>
  <c r="H89" i="7"/>
  <c r="N86" i="7"/>
  <c r="H86" i="7"/>
  <c r="G86" i="7"/>
  <c r="F86" i="7"/>
  <c r="N85" i="7"/>
  <c r="H85" i="7"/>
  <c r="N84" i="7"/>
  <c r="H84" i="7"/>
  <c r="G84" i="7"/>
  <c r="G85" i="7" s="1"/>
  <c r="F84" i="7"/>
  <c r="F85" i="7" s="1"/>
  <c r="N83" i="7"/>
  <c r="H83" i="7"/>
  <c r="N82" i="7"/>
  <c r="H82" i="7"/>
  <c r="N80" i="7"/>
  <c r="H80" i="7"/>
  <c r="N79" i="7"/>
  <c r="H79" i="7"/>
  <c r="G79" i="7"/>
  <c r="G80" i="7" s="1"/>
  <c r="F79" i="7"/>
  <c r="F80" i="7" s="1"/>
  <c r="N78" i="7"/>
  <c r="H78" i="7"/>
  <c r="G78" i="7"/>
  <c r="F78" i="7"/>
  <c r="N77" i="7"/>
  <c r="H77" i="7"/>
  <c r="N75" i="7"/>
  <c r="H75" i="7"/>
  <c r="N74" i="7"/>
  <c r="H74" i="7"/>
  <c r="G74" i="7"/>
  <c r="G75" i="7" s="1"/>
  <c r="F74" i="7"/>
  <c r="F75" i="7" s="1"/>
  <c r="N71" i="7"/>
  <c r="H71" i="7"/>
  <c r="N67" i="7"/>
  <c r="H67" i="7"/>
  <c r="N66" i="7"/>
  <c r="H66" i="7"/>
  <c r="G66" i="7"/>
  <c r="G67" i="7" s="1"/>
  <c r="F66" i="7"/>
  <c r="F67" i="7" s="1"/>
  <c r="N65" i="7"/>
  <c r="H65" i="7"/>
  <c r="N63" i="7"/>
  <c r="H63" i="7"/>
  <c r="G63" i="7"/>
  <c r="G64" i="7" s="1"/>
  <c r="G65" i="7" s="1"/>
  <c r="F63" i="7"/>
  <c r="N62" i="7"/>
  <c r="H62" i="7"/>
  <c r="N61" i="7"/>
  <c r="H61" i="7"/>
  <c r="N60" i="7"/>
  <c r="H60" i="7"/>
  <c r="N59" i="7"/>
  <c r="H59" i="7"/>
  <c r="N58" i="7"/>
  <c r="H58" i="7"/>
  <c r="N56" i="7"/>
  <c r="H56" i="7"/>
  <c r="G56" i="7"/>
  <c r="F56" i="7"/>
  <c r="F57" i="7" s="1"/>
  <c r="N55" i="7"/>
  <c r="H55" i="7"/>
  <c r="N54" i="7"/>
  <c r="H54" i="7"/>
  <c r="N52" i="7"/>
  <c r="H52" i="7"/>
  <c r="N51" i="7"/>
  <c r="H51" i="7"/>
  <c r="N50" i="7"/>
  <c r="H50" i="7"/>
  <c r="N49" i="7"/>
  <c r="H49" i="7"/>
  <c r="G49" i="7"/>
  <c r="G50" i="7" s="1"/>
  <c r="G51" i="7" s="1"/>
  <c r="G52" i="7" s="1"/>
  <c r="F49" i="7"/>
  <c r="F50" i="7" s="1"/>
  <c r="F51" i="7" s="1"/>
  <c r="F52" i="7" s="1"/>
  <c r="N47" i="7"/>
  <c r="H47" i="7"/>
  <c r="N44" i="7"/>
  <c r="H44" i="7"/>
  <c r="N43" i="7"/>
  <c r="H43" i="7"/>
  <c r="N40" i="7"/>
  <c r="H40" i="7"/>
  <c r="N39" i="7"/>
  <c r="H39" i="7"/>
  <c r="N38" i="7"/>
  <c r="H38" i="7"/>
  <c r="N36" i="7"/>
  <c r="H36" i="7"/>
  <c r="N35" i="7"/>
  <c r="H35" i="7"/>
  <c r="N34" i="7"/>
  <c r="H34" i="7"/>
  <c r="N33" i="7"/>
  <c r="H33" i="7"/>
  <c r="G33" i="7"/>
  <c r="G34" i="7" s="1"/>
  <c r="G35" i="7" s="1"/>
  <c r="G36" i="7" s="1"/>
  <c r="F33" i="7"/>
  <c r="F34" i="7" s="1"/>
  <c r="F35" i="7" s="1"/>
  <c r="F36" i="7" s="1"/>
  <c r="F37" i="7" s="1"/>
  <c r="N31" i="7"/>
  <c r="H31" i="7"/>
  <c r="N30" i="7"/>
  <c r="H30" i="7"/>
  <c r="N29" i="7"/>
  <c r="H29" i="7"/>
  <c r="N28" i="7"/>
  <c r="H28" i="7"/>
  <c r="N27" i="7"/>
  <c r="H27" i="7"/>
  <c r="G27" i="7"/>
  <c r="G28" i="7" s="1"/>
  <c r="G29" i="7" s="1"/>
  <c r="G30" i="7" s="1"/>
  <c r="G31" i="7" s="1"/>
  <c r="F27" i="7"/>
  <c r="F28" i="7" s="1"/>
  <c r="F29" i="7" s="1"/>
  <c r="F30" i="7" s="1"/>
  <c r="F31" i="7" s="1"/>
  <c r="F32" i="7" s="1"/>
  <c r="N24" i="7"/>
  <c r="H24" i="7"/>
  <c r="N23" i="7"/>
  <c r="H23" i="7"/>
  <c r="N22" i="7"/>
  <c r="H22" i="7"/>
  <c r="G22" i="7"/>
  <c r="G23" i="7" s="1"/>
  <c r="G24" i="7" s="1"/>
  <c r="F22" i="7"/>
  <c r="F23" i="7" s="1"/>
  <c r="F24" i="7" s="1"/>
  <c r="F25" i="7" s="1"/>
  <c r="N20" i="7"/>
  <c r="H20" i="7"/>
  <c r="N19" i="7"/>
  <c r="H19" i="7"/>
  <c r="N18" i="7"/>
  <c r="H18" i="7"/>
  <c r="G18" i="7"/>
  <c r="G19" i="7" s="1"/>
  <c r="G20" i="7" s="1"/>
  <c r="G21" i="7" s="1"/>
  <c r="F18" i="7"/>
  <c r="F19" i="7" s="1"/>
  <c r="F20" i="7" s="1"/>
  <c r="F21" i="7" s="1"/>
  <c r="N17" i="7"/>
  <c r="H17" i="7"/>
  <c r="G17" i="7"/>
  <c r="F17" i="7"/>
  <c r="N15" i="7"/>
  <c r="H15" i="7"/>
  <c r="G15" i="7"/>
  <c r="F15" i="7"/>
  <c r="N11" i="7"/>
  <c r="H11" i="7"/>
  <c r="N9" i="7"/>
  <c r="H9" i="7"/>
  <c r="G9" i="7"/>
  <c r="G10" i="7" s="1"/>
  <c r="G11" i="7" s="1"/>
  <c r="F9" i="7"/>
  <c r="N8" i="7"/>
  <c r="H8" i="7"/>
  <c r="G8" i="7"/>
  <c r="F8" i="7"/>
  <c r="N7" i="7"/>
  <c r="H7" i="7"/>
  <c r="N5" i="7"/>
  <c r="H5" i="7"/>
  <c r="G5" i="7"/>
  <c r="N4" i="7"/>
  <c r="H4" i="7"/>
  <c r="G4" i="7"/>
  <c r="F4" i="7"/>
  <c r="F5" i="7" s="1"/>
  <c r="N3" i="7"/>
  <c r="H3" i="7"/>
  <c r="N2" i="7"/>
  <c r="H2" i="7"/>
  <c r="G2" i="7"/>
  <c r="G3" i="7" s="1"/>
  <c r="F2" i="7"/>
  <c r="F3" i="7" s="1"/>
  <c r="D2" i="7"/>
  <c r="D3" i="7" s="1"/>
  <c r="D4" i="7" s="1"/>
  <c r="D5" i="7" s="1"/>
  <c r="D7" i="7" s="1"/>
  <c r="D8" i="7" s="1"/>
  <c r="D9" i="7" s="1"/>
  <c r="D11" i="7" s="1"/>
  <c r="D15" i="7" s="1"/>
  <c r="D17" i="7" s="1"/>
  <c r="D18" i="7" s="1"/>
  <c r="D19" i="7" s="1"/>
  <c r="D20" i="7" s="1"/>
  <c r="D22" i="7" s="1"/>
  <c r="D23" i="7" s="1"/>
  <c r="D24" i="7" s="1"/>
  <c r="D27" i="7" s="1"/>
  <c r="D28" i="7" s="1"/>
  <c r="D29" i="7" s="1"/>
  <c r="D30" i="7" s="1"/>
  <c r="D31" i="7" s="1"/>
  <c r="D33" i="7" s="1"/>
  <c r="D34" i="7" s="1"/>
  <c r="D35" i="7" s="1"/>
  <c r="D36" i="7" s="1"/>
  <c r="D38" i="7" s="1"/>
  <c r="D39" i="7" s="1"/>
  <c r="D40" i="7" s="1"/>
  <c r="D43" i="7" s="1"/>
  <c r="D44" i="7" s="1"/>
  <c r="D47" i="7" s="1"/>
  <c r="D49" i="7" s="1"/>
  <c r="D50" i="7" s="1"/>
  <c r="D51" i="7" s="1"/>
  <c r="D52" i="7" s="1"/>
  <c r="D54" i="7" s="1"/>
  <c r="D55" i="7" s="1"/>
  <c r="D56" i="7" s="1"/>
  <c r="D58" i="7" s="1"/>
  <c r="D59" i="7" s="1"/>
  <c r="D60" i="7" s="1"/>
  <c r="D61" i="7" s="1"/>
  <c r="D62" i="7" s="1"/>
  <c r="D63" i="7" s="1"/>
  <c r="D65" i="7" s="1"/>
  <c r="D66" i="7" s="1"/>
  <c r="D67" i="7" s="1"/>
  <c r="D71" i="7" s="1"/>
  <c r="D74" i="7" s="1"/>
  <c r="D75" i="7" s="1"/>
  <c r="D77" i="7" s="1"/>
  <c r="D78" i="7" s="1"/>
  <c r="D79" i="7" s="1"/>
  <c r="D80" i="7" s="1"/>
  <c r="D82" i="7" s="1"/>
  <c r="D83" i="7" s="1"/>
  <c r="D84" i="7" s="1"/>
  <c r="D85" i="7" s="1"/>
  <c r="D86" i="7" s="1"/>
  <c r="D89" i="7" s="1"/>
  <c r="D90" i="7" s="1"/>
  <c r="D91" i="7" s="1"/>
  <c r="D92" i="7" s="1"/>
  <c r="D94" i="7" s="1"/>
  <c r="D96" i="7" s="1"/>
  <c r="D98" i="7" s="1"/>
  <c r="D99" i="7" s="1"/>
  <c r="D100" i="7" s="1"/>
  <c r="D103" i="7" s="1"/>
  <c r="D104" i="7" s="1"/>
  <c r="D105" i="7" s="1"/>
  <c r="D107" i="7" s="1"/>
  <c r="D109" i="7" s="1"/>
  <c r="D112" i="7" s="1"/>
  <c r="D115" i="7" s="1"/>
  <c r="D117" i="7" s="1"/>
  <c r="D121" i="7" s="1"/>
  <c r="D122" i="7" s="1"/>
  <c r="D123" i="7" s="1"/>
  <c r="D125" i="7" s="1"/>
  <c r="D128" i="7" s="1"/>
  <c r="D129" i="7" s="1"/>
  <c r="D130" i="7" s="1"/>
  <c r="D131" i="7" s="1"/>
  <c r="D132" i="7" s="1"/>
  <c r="D133" i="7" s="1"/>
  <c r="D136" i="7" s="1"/>
  <c r="D138" i="7" s="1"/>
  <c r="D139" i="7" s="1"/>
  <c r="D141" i="7" s="1"/>
  <c r="D142" i="7" s="1"/>
  <c r="D144" i="7" s="1"/>
  <c r="D145" i="7" s="1"/>
  <c r="D146" i="7" s="1"/>
  <c r="D147" i="7" s="1"/>
  <c r="D148" i="7" s="1"/>
  <c r="D149" i="7" s="1"/>
  <c r="D150" i="7" s="1"/>
  <c r="D151" i="7" s="1"/>
  <c r="D152" i="7" s="1"/>
  <c r="D154" i="7" s="1"/>
  <c r="D155" i="7" s="1"/>
  <c r="D156" i="7" s="1"/>
  <c r="D157" i="7" s="1"/>
  <c r="D158" i="7" s="1"/>
  <c r="D159" i="7" s="1"/>
  <c r="D160" i="7" s="1"/>
  <c r="D161" i="7" s="1"/>
  <c r="D162" i="7" s="1"/>
  <c r="D163" i="7" s="1"/>
  <c r="D164" i="7" s="1"/>
  <c r="D165" i="7" s="1"/>
  <c r="D167" i="7" s="1"/>
  <c r="D168" i="7" s="1"/>
  <c r="D169" i="7" s="1"/>
  <c r="D170" i="7" s="1"/>
  <c r="D171" i="7" s="1"/>
  <c r="D172" i="7" s="1"/>
  <c r="D173" i="7" s="1"/>
  <c r="D174" i="7" s="1"/>
  <c r="D175" i="7" s="1"/>
  <c r="D176" i="7" s="1"/>
  <c r="D177" i="7" s="1"/>
  <c r="D178" i="7" s="1"/>
  <c r="D179" i="7" s="1"/>
  <c r="D182" i="7" s="1"/>
  <c r="D183" i="7" s="1"/>
  <c r="D184" i="7" s="1"/>
  <c r="D185" i="7" s="1"/>
  <c r="D189" i="7" s="1"/>
  <c r="D187" i="7" s="1"/>
  <c r="D191" i="7" s="1"/>
  <c r="D192" i="7" s="1"/>
  <c r="D193" i="7" s="1"/>
  <c r="D194" i="7" s="1"/>
  <c r="D195" i="7" s="1"/>
  <c r="D196" i="7" s="1"/>
  <c r="D197" i="7" s="1"/>
  <c r="D199" i="7" s="1"/>
  <c r="D201" i="7" s="1"/>
  <c r="D202" i="7" s="1"/>
  <c r="D203" i="7" s="1"/>
  <c r="D204" i="7" s="1"/>
  <c r="D205" i="7" s="1"/>
  <c r="D206" i="7" s="1"/>
  <c r="D207" i="7" s="1"/>
  <c r="D208" i="7" s="1"/>
  <c r="D209" i="7" s="1"/>
  <c r="D210" i="7" s="1"/>
  <c r="D211" i="7" s="1"/>
  <c r="D212" i="7" s="1"/>
  <c r="D213" i="7" s="1"/>
  <c r="D214" i="7" s="1"/>
  <c r="D216" i="7" s="1"/>
  <c r="D217" i="7" s="1"/>
  <c r="D219" i="7" s="1"/>
  <c r="D220" i="7" s="1"/>
  <c r="D221" i="7" s="1"/>
  <c r="D222" i="7" s="1"/>
  <c r="D223" i="7" s="1"/>
  <c r="D224" i="7" s="1"/>
  <c r="D226" i="7" s="1"/>
  <c r="D227" i="7" s="1"/>
  <c r="D229" i="7" s="1"/>
  <c r="D230" i="7" s="1"/>
  <c r="D231" i="7" s="1"/>
  <c r="D233" i="7" s="1"/>
  <c r="D234" i="7" s="1"/>
  <c r="D236" i="7" s="1"/>
  <c r="D237" i="7" s="1"/>
  <c r="D238" i="7" s="1"/>
  <c r="D239" i="7" s="1"/>
  <c r="D240" i="7" s="1"/>
  <c r="D241" i="7" s="1"/>
  <c r="D243" i="7" s="1"/>
  <c r="D244" i="7" s="1"/>
  <c r="D245" i="7" s="1"/>
  <c r="D246" i="7" s="1"/>
  <c r="D247" i="7" s="1"/>
  <c r="D248" i="7" s="1"/>
  <c r="D249" i="7" s="1"/>
  <c r="D252" i="7" s="1"/>
  <c r="D253" i="7" s="1"/>
  <c r="D256" i="7" s="1"/>
  <c r="D257" i="7" s="1"/>
  <c r="D258" i="7" s="1"/>
  <c r="D259" i="7" s="1"/>
  <c r="D260" i="7" s="1"/>
  <c r="D261" i="7" s="1"/>
  <c r="D262" i="7" s="1"/>
  <c r="D263" i="7" s="1"/>
  <c r="D264" i="7" s="1"/>
  <c r="D266" i="7" s="1"/>
  <c r="D267" i="7" s="1"/>
  <c r="D269" i="7" s="1"/>
  <c r="D270" i="7" s="1"/>
  <c r="D271" i="7" s="1"/>
  <c r="D272" i="7" s="1"/>
  <c r="D273" i="7" s="1"/>
  <c r="N166" i="7"/>
  <c r="H166" i="7"/>
  <c r="D166" i="7"/>
  <c r="N153" i="7"/>
  <c r="H153" i="7"/>
  <c r="D153" i="7"/>
  <c r="N25" i="7"/>
  <c r="H25" i="7"/>
  <c r="G25" i="7"/>
  <c r="D25" i="7"/>
  <c r="N275" i="7"/>
  <c r="H275" i="7"/>
  <c r="G275" i="7"/>
  <c r="F275" i="7"/>
  <c r="N225" i="7"/>
  <c r="H225" i="7"/>
  <c r="N186" i="7"/>
  <c r="H186" i="7"/>
  <c r="G186" i="7"/>
  <c r="F186" i="7"/>
  <c r="N181" i="7"/>
  <c r="H181" i="7"/>
  <c r="G181" i="7"/>
  <c r="G182" i="7" s="1"/>
  <c r="G183" i="7" s="1"/>
  <c r="G184" i="7" s="1"/>
  <c r="F181" i="7"/>
  <c r="F182" i="7" s="1"/>
  <c r="F183" i="7" s="1"/>
  <c r="F184" i="7" s="1"/>
  <c r="N143" i="7"/>
  <c r="H143" i="7"/>
  <c r="N101" i="7"/>
  <c r="H101" i="7"/>
  <c r="G101" i="7"/>
  <c r="N88" i="7"/>
  <c r="H88" i="7"/>
  <c r="G88" i="7"/>
  <c r="G89" i="7" s="1"/>
  <c r="G90" i="7" s="1"/>
  <c r="G91" i="7" s="1"/>
  <c r="G92" i="7" s="1"/>
  <c r="F88" i="7"/>
  <c r="F89" i="7" s="1"/>
  <c r="F90" i="7" s="1"/>
  <c r="F91" i="7" s="1"/>
  <c r="F92" i="7" s="1"/>
  <c r="D88" i="7"/>
  <c r="D101" i="7" s="1"/>
  <c r="D143" i="7" s="1"/>
  <c r="D181" i="7" s="1"/>
  <c r="D186" i="7" s="1"/>
  <c r="D225" i="7" s="1"/>
  <c r="D275" i="7" s="1"/>
  <c r="N26" i="7"/>
  <c r="H26" i="7"/>
  <c r="G26" i="7"/>
  <c r="F26" i="7"/>
  <c r="D26" i="7"/>
  <c r="N111" i="7"/>
  <c r="H111" i="7"/>
  <c r="G111" i="7"/>
  <c r="F111" i="7"/>
  <c r="D111" i="7"/>
  <c r="N268" i="7"/>
  <c r="H268" i="7"/>
  <c r="G268" i="7"/>
  <c r="G269" i="7" s="1"/>
  <c r="G270" i="7" s="1"/>
  <c r="G271" i="7" s="1"/>
  <c r="G272" i="7" s="1"/>
  <c r="G273" i="7" s="1"/>
  <c r="F268" i="7"/>
  <c r="F269" i="7" s="1"/>
  <c r="F270" i="7" s="1"/>
  <c r="F271" i="7" s="1"/>
  <c r="F272" i="7" s="1"/>
  <c r="F273" i="7" s="1"/>
  <c r="N228" i="7"/>
  <c r="H228" i="7"/>
  <c r="G228" i="7"/>
  <c r="F228" i="7"/>
  <c r="N200" i="7"/>
  <c r="H200" i="7"/>
  <c r="G200" i="7"/>
  <c r="G201" i="7" s="1"/>
  <c r="G202" i="7" s="1"/>
  <c r="G203" i="7" s="1"/>
  <c r="G204" i="7" s="1"/>
  <c r="G205" i="7" s="1"/>
  <c r="G206" i="7" s="1"/>
  <c r="G207" i="7" s="1"/>
  <c r="F200" i="7"/>
  <c r="F201" i="7" s="1"/>
  <c r="F202" i="7" s="1"/>
  <c r="F203" i="7" s="1"/>
  <c r="F204" i="7" s="1"/>
  <c r="F205" i="7" s="1"/>
  <c r="F206" i="7" s="1"/>
  <c r="F207" i="7" s="1"/>
  <c r="N119" i="7"/>
  <c r="H119" i="7"/>
  <c r="G119" i="7"/>
  <c r="F119" i="7"/>
  <c r="N70" i="7"/>
  <c r="H70" i="7"/>
  <c r="G70" i="7"/>
  <c r="G71" i="7" s="1"/>
  <c r="F70" i="7"/>
  <c r="F71" i="7" s="1"/>
  <c r="N53" i="7"/>
  <c r="H53" i="7"/>
  <c r="G53" i="7"/>
  <c r="G54" i="7" s="1"/>
  <c r="G55" i="7" s="1"/>
  <c r="F53" i="7"/>
  <c r="F54" i="7" s="1"/>
  <c r="F55" i="7" s="1"/>
  <c r="N41" i="7"/>
  <c r="H41" i="7"/>
  <c r="G41" i="7"/>
  <c r="F41" i="7"/>
  <c r="N32" i="7"/>
  <c r="H32" i="7"/>
  <c r="G32" i="7"/>
  <c r="N37" i="7"/>
  <c r="H37" i="7"/>
  <c r="D37" i="7"/>
  <c r="D32" i="7" s="1"/>
  <c r="D41" i="7" s="1"/>
  <c r="D53" i="7" s="1"/>
  <c r="D70" i="7" s="1"/>
  <c r="D119" i="7" s="1"/>
  <c r="D200" i="7" s="1"/>
  <c r="D228" i="7" s="1"/>
  <c r="D268" i="7" s="1"/>
  <c r="N265" i="7"/>
  <c r="H265" i="7"/>
  <c r="G265" i="7"/>
  <c r="F265" i="7"/>
  <c r="N242" i="7"/>
  <c r="H242" i="7"/>
  <c r="G242" i="7"/>
  <c r="F242" i="7"/>
  <c r="F243" i="7" s="1"/>
  <c r="N235" i="7"/>
  <c r="H235" i="7"/>
  <c r="G235" i="7"/>
  <c r="F235" i="7"/>
  <c r="N218" i="7"/>
  <c r="H218" i="7"/>
  <c r="N215" i="7"/>
  <c r="H215" i="7"/>
  <c r="N116" i="7"/>
  <c r="H116" i="7"/>
  <c r="G116" i="7"/>
  <c r="G117" i="7" s="1"/>
  <c r="F116" i="7"/>
  <c r="F117" i="7" s="1"/>
  <c r="N21" i="7"/>
  <c r="H21" i="7"/>
  <c r="N10" i="7"/>
  <c r="H10" i="7"/>
  <c r="F10" i="7"/>
  <c r="N232" i="7"/>
  <c r="H232" i="7"/>
  <c r="D232" i="7"/>
  <c r="D10" i="7" s="1"/>
  <c r="D21" i="7" s="1"/>
  <c r="D116" i="7" s="1"/>
  <c r="D215" i="7" s="1"/>
  <c r="D218" i="7" s="1"/>
  <c r="D235" i="7" s="1"/>
  <c r="D242" i="7" s="1"/>
  <c r="D265" i="7" s="1"/>
  <c r="N140" i="7"/>
  <c r="H140" i="7"/>
  <c r="N126" i="7"/>
  <c r="H126" i="7"/>
  <c r="G126" i="7"/>
  <c r="F126" i="7"/>
  <c r="N97" i="7"/>
  <c r="H97" i="7"/>
  <c r="G97" i="7"/>
  <c r="F97" i="7"/>
  <c r="N95" i="7"/>
  <c r="H95" i="7"/>
  <c r="G95" i="7"/>
  <c r="G96" i="7" s="1"/>
  <c r="F95" i="7"/>
  <c r="F96" i="7" s="1"/>
  <c r="N69" i="7"/>
  <c r="H69" i="7"/>
  <c r="G69" i="7"/>
  <c r="F69" i="7"/>
  <c r="N64" i="7"/>
  <c r="H64" i="7"/>
  <c r="F64" i="7"/>
  <c r="F65" i="7" s="1"/>
  <c r="N16" i="7"/>
  <c r="H16" i="7"/>
  <c r="G16" i="7"/>
  <c r="F16" i="7"/>
  <c r="N14" i="7"/>
  <c r="H14" i="7"/>
  <c r="G14" i="7"/>
  <c r="F14" i="7"/>
  <c r="D14" i="7"/>
  <c r="D16" i="7" s="1"/>
  <c r="D64" i="7" s="1"/>
  <c r="D69" i="7" s="1"/>
  <c r="D95" i="7" s="1"/>
  <c r="D97" i="7" s="1"/>
  <c r="D126" i="7" s="1"/>
  <c r="D140" i="7" s="1"/>
  <c r="N110" i="7"/>
  <c r="H110" i="7"/>
  <c r="D110" i="7"/>
  <c r="N274" i="7"/>
  <c r="H274" i="7"/>
  <c r="G274" i="7"/>
  <c r="F274" i="7"/>
  <c r="N254" i="7"/>
  <c r="H254" i="7"/>
  <c r="G254" i="7"/>
  <c r="F254" i="7"/>
  <c r="N180" i="7"/>
  <c r="H180" i="7"/>
  <c r="G180" i="7"/>
  <c r="F180" i="7"/>
  <c r="N118" i="7"/>
  <c r="H118" i="7"/>
  <c r="G118" i="7"/>
  <c r="F118" i="7"/>
  <c r="N76" i="7"/>
  <c r="H76" i="7"/>
  <c r="G76" i="7"/>
  <c r="N73" i="7"/>
  <c r="H73" i="7"/>
  <c r="G73" i="7"/>
  <c r="F73" i="7"/>
  <c r="D73" i="7"/>
  <c r="D76" i="7" s="1"/>
  <c r="D118" i="7" s="1"/>
  <c r="D180" i="7" s="1"/>
  <c r="D254" i="7" s="1"/>
  <c r="D274" i="7" s="1"/>
  <c r="N57" i="7"/>
  <c r="H57" i="7"/>
  <c r="G57" i="7"/>
  <c r="D57" i="7"/>
  <c r="N42" i="7"/>
  <c r="H42" i="7"/>
  <c r="G42" i="7"/>
  <c r="G43" i="7" s="1"/>
  <c r="G44" i="7" s="1"/>
  <c r="F42" i="7"/>
  <c r="F43" i="7" s="1"/>
  <c r="F44" i="7" s="1"/>
  <c r="D42" i="7"/>
  <c r="N198" i="7"/>
  <c r="H198" i="7"/>
  <c r="G198" i="7"/>
  <c r="G199" i="7" s="1"/>
  <c r="F198" i="7"/>
  <c r="F199" i="7" s="1"/>
  <c r="D198" i="7"/>
  <c r="N255" i="7"/>
  <c r="H255" i="7"/>
  <c r="G255" i="7"/>
  <c r="G256" i="7" s="1"/>
  <c r="F255" i="7"/>
  <c r="F256" i="7" s="1"/>
  <c r="N250" i="7"/>
  <c r="H250" i="7"/>
  <c r="N188" i="7"/>
  <c r="H188" i="7"/>
  <c r="N137" i="7"/>
  <c r="H137" i="7"/>
  <c r="G137" i="7"/>
  <c r="F137" i="7"/>
  <c r="N135" i="7"/>
  <c r="H135" i="7"/>
  <c r="G135" i="7"/>
  <c r="G136" i="7" s="1"/>
  <c r="F135" i="7"/>
  <c r="F136" i="7" s="1"/>
  <c r="N106" i="7"/>
  <c r="H106" i="7"/>
  <c r="G106" i="7"/>
  <c r="N93" i="7"/>
  <c r="H93" i="7"/>
  <c r="G93" i="7"/>
  <c r="F93" i="7"/>
  <c r="N46" i="7"/>
  <c r="H46" i="7"/>
  <c r="G46" i="7"/>
  <c r="G47" i="7" s="1"/>
  <c r="F46" i="7"/>
  <c r="F47" i="7" s="1"/>
  <c r="N48" i="7"/>
  <c r="H48" i="7"/>
  <c r="G48" i="7"/>
  <c r="F48" i="7"/>
  <c r="D48" i="7"/>
  <c r="D46" i="7" s="1"/>
  <c r="D93" i="7" s="1"/>
  <c r="D106" i="7" s="1"/>
  <c r="D135" i="7" s="1"/>
  <c r="D137" i="7" s="1"/>
  <c r="D188" i="7" s="1"/>
  <c r="D250" i="7" s="1"/>
  <c r="D255" i="7" s="1"/>
  <c r="N127" i="7"/>
  <c r="H127" i="7"/>
  <c r="G127" i="7"/>
  <c r="F127" i="7"/>
  <c r="N114" i="7"/>
  <c r="H114" i="7"/>
  <c r="G114" i="7"/>
  <c r="G115" i="7" s="1"/>
  <c r="F114" i="7"/>
  <c r="F115" i="7" s="1"/>
  <c r="N108" i="7"/>
  <c r="H108" i="7"/>
  <c r="G108" i="7"/>
  <c r="F108" i="7"/>
  <c r="N102" i="7"/>
  <c r="H102" i="7"/>
  <c r="G102" i="7"/>
  <c r="G103" i="7" s="1"/>
  <c r="F102" i="7"/>
  <c r="F103" i="7" s="1"/>
  <c r="N72" i="7"/>
  <c r="H72" i="7"/>
  <c r="G72" i="7"/>
  <c r="F72" i="7"/>
  <c r="N45" i="7"/>
  <c r="H45" i="7"/>
  <c r="G45" i="7"/>
  <c r="F45" i="7"/>
  <c r="N12" i="7"/>
  <c r="H12" i="7"/>
  <c r="G12" i="7"/>
  <c r="F12" i="7"/>
  <c r="N6" i="7"/>
  <c r="H6" i="7"/>
  <c r="G6" i="7"/>
  <c r="G7" i="7" s="1"/>
  <c r="F6" i="7"/>
  <c r="F7" i="7" s="1"/>
  <c r="D6" i="7"/>
  <c r="D12" i="7" s="1"/>
  <c r="D45" i="7" s="1"/>
  <c r="D72" i="7" s="1"/>
  <c r="D102" i="7" s="1"/>
  <c r="D108" i="7" s="1"/>
  <c r="D114" i="7" s="1"/>
  <c r="D127" i="7" s="1"/>
  <c r="N87" i="7"/>
  <c r="H87" i="7"/>
  <c r="G87" i="7"/>
  <c r="F87" i="7"/>
  <c r="D87" i="7"/>
  <c r="N251" i="7"/>
  <c r="H251" i="7"/>
  <c r="G251" i="7"/>
  <c r="G252" i="7" s="1"/>
  <c r="G253" i="7" s="1"/>
  <c r="F251" i="7"/>
  <c r="F252" i="7" s="1"/>
  <c r="F253" i="7" s="1"/>
  <c r="N134" i="7"/>
  <c r="H134" i="7"/>
  <c r="F134" i="7"/>
  <c r="N124" i="7"/>
  <c r="H124" i="7"/>
  <c r="N120" i="7"/>
  <c r="H120" i="7"/>
  <c r="G120" i="7"/>
  <c r="F120" i="7"/>
  <c r="N113" i="7"/>
  <c r="H113" i="7"/>
  <c r="G113" i="7"/>
  <c r="F113" i="7"/>
  <c r="N81" i="7"/>
  <c r="H81" i="7"/>
  <c r="G81" i="7"/>
  <c r="G82" i="7" s="1"/>
  <c r="G83" i="7" s="1"/>
  <c r="F81" i="7"/>
  <c r="F82" i="7" s="1"/>
  <c r="F83" i="7" s="1"/>
  <c r="N68" i="7"/>
  <c r="H68" i="7"/>
  <c r="G68" i="7"/>
  <c r="F68" i="7"/>
  <c r="D68" i="7"/>
  <c r="D81" i="7" s="1"/>
  <c r="D113" i="7" s="1"/>
  <c r="D120" i="7" s="1"/>
  <c r="D124" i="7" s="1"/>
  <c r="D134" i="7" s="1"/>
  <c r="D251" i="7" s="1"/>
  <c r="N13" i="7"/>
  <c r="H13" i="7"/>
  <c r="G13" i="7"/>
  <c r="F13" i="7"/>
  <c r="D13" i="7"/>
  <c r="N190" i="7"/>
  <c r="H190" i="7"/>
  <c r="G190" i="7"/>
  <c r="G191" i="7" s="1"/>
  <c r="G192" i="7" s="1"/>
  <c r="G193" i="7" s="1"/>
  <c r="G194" i="7" s="1"/>
  <c r="G195" i="7" s="1"/>
  <c r="G196" i="7" s="1"/>
  <c r="G197" i="7" s="1"/>
  <c r="F190" i="7"/>
  <c r="F191" i="7" s="1"/>
  <c r="F192" i="7" s="1"/>
  <c r="F193" i="7" s="1"/>
  <c r="F194" i="7" s="1"/>
  <c r="F195" i="7" s="1"/>
  <c r="F196" i="7" s="1"/>
  <c r="F197" i="7" s="1"/>
  <c r="D190" i="7"/>
  <c r="T1" i="7"/>
  <c r="S1" i="7"/>
  <c r="R1" i="7"/>
  <c r="Q1" i="7"/>
  <c r="P1" i="7"/>
  <c r="U1" i="7" l="1"/>
  <c r="F143" i="7"/>
  <c r="F144" i="7" s="1"/>
  <c r="F145" i="7" s="1"/>
  <c r="F76" i="7"/>
  <c r="F77" i="7" s="1"/>
  <c r="F232" i="7"/>
  <c r="F233" i="7" s="1"/>
  <c r="F234" i="7" s="1"/>
  <c r="F106" i="7"/>
  <c r="F107" i="7" s="1"/>
  <c r="F166" i="7"/>
  <c r="F167" i="7" s="1"/>
  <c r="F168" i="7" s="1"/>
  <c r="F169" i="7" s="1"/>
  <c r="F170" i="7" s="1"/>
  <c r="F171" i="7" s="1"/>
  <c r="F172" i="7" s="1"/>
  <c r="F173" i="7" s="1"/>
  <c r="F174" i="7" s="1"/>
  <c r="F175" i="7" s="1"/>
  <c r="F176" i="7" s="1"/>
  <c r="F177" i="7" s="1"/>
  <c r="F178" i="7" s="1"/>
  <c r="G166" i="7"/>
  <c r="G167" i="7" s="1"/>
  <c r="G168" i="7" s="1"/>
  <c r="G169" i="7" s="1"/>
  <c r="G170" i="7" s="1"/>
  <c r="G171" i="7" s="1"/>
  <c r="G172" i="7" s="1"/>
  <c r="G173" i="7" s="1"/>
  <c r="G174" i="7" s="1"/>
  <c r="G175" i="7" s="1"/>
  <c r="G176" i="7" s="1"/>
  <c r="G177" i="7" s="1"/>
  <c r="G178" i="7" s="1"/>
  <c r="F225" i="7"/>
  <c r="F226" i="7" s="1"/>
  <c r="F227" i="7" s="1"/>
  <c r="V1" i="7"/>
  <c r="G58" i="7"/>
  <c r="G59" i="7" s="1"/>
  <c r="G60" i="7" s="1"/>
  <c r="G61" i="7" s="1"/>
  <c r="G62" i="7" s="1"/>
  <c r="G77" i="7"/>
  <c r="G243" i="7"/>
  <c r="F11" i="7"/>
  <c r="F58" i="7"/>
  <c r="F59" i="7" s="1"/>
  <c r="F60" i="7" s="1"/>
  <c r="F61" i="7" s="1"/>
  <c r="F62" i="7" s="1"/>
  <c r="F219" i="7"/>
  <c r="F220" i="7" s="1"/>
  <c r="G37" i="7"/>
  <c r="G38" i="7" s="1"/>
  <c r="G39" i="7" s="1"/>
  <c r="G40" i="7" s="1"/>
  <c r="F38" i="7"/>
  <c r="F39" i="7" s="1"/>
  <c r="F40" i="7" s="1"/>
  <c r="G107" i="7"/>
  <c r="G144" i="7"/>
  <c r="G145" i="7" s="1"/>
  <c r="G233" i="7"/>
  <c r="G234" i="7" s="1"/>
  <c r="W1" i="7"/>
  <c r="D11" i="1"/>
  <c r="D12" i="1" s="1"/>
  <c r="D13" i="1" s="1"/>
  <c r="D14" i="1" s="1"/>
  <c r="D15" i="1" s="1"/>
  <c r="D16" i="1" s="1"/>
  <c r="D17" i="1" s="1"/>
  <c r="D18" i="1" s="1"/>
  <c r="D19" i="1" s="1"/>
  <c r="D20" i="1"/>
  <c r="D21" i="1" s="1"/>
  <c r="D22" i="1" s="1"/>
  <c r="D23" i="1" s="1"/>
  <c r="D24" i="1" s="1"/>
  <c r="D25" i="1" s="1"/>
  <c r="D26" i="1" s="1"/>
  <c r="D27" i="1" s="1"/>
  <c r="D28" i="1" s="1"/>
  <c r="D29" i="1"/>
  <c r="D30" i="1" s="1"/>
  <c r="D31" i="1" s="1"/>
  <c r="D32" i="1" s="1"/>
  <c r="D33" i="1" s="1"/>
  <c r="D34" i="1" s="1"/>
  <c r="D35" i="1" s="1"/>
  <c r="D36" i="1" s="1"/>
  <c r="D37" i="1" s="1"/>
  <c r="D38" i="1"/>
  <c r="D39" i="1" s="1"/>
  <c r="D40" i="1" s="1"/>
  <c r="D41" i="1" s="1"/>
  <c r="D42" i="1" s="1"/>
  <c r="D43" i="1" s="1"/>
  <c r="D44" i="1" s="1"/>
  <c r="D45" i="1" s="1"/>
  <c r="D46" i="1" s="1"/>
  <c r="D47" i="1"/>
  <c r="D48" i="1" s="1"/>
  <c r="D49" i="1" s="1"/>
  <c r="D50" i="1" s="1"/>
  <c r="D51" i="1" s="1"/>
  <c r="D52" i="1" s="1"/>
  <c r="D53" i="1" s="1"/>
  <c r="D54" i="1" s="1"/>
  <c r="D55" i="1" s="1"/>
  <c r="D56" i="1"/>
  <c r="D57" i="1" s="1"/>
  <c r="D58" i="1" s="1"/>
  <c r="D59" i="1" s="1"/>
  <c r="D60" i="1" s="1"/>
  <c r="D61" i="1" s="1"/>
  <c r="D62" i="1" s="1"/>
  <c r="D63" i="1" s="1"/>
  <c r="D64" i="1" s="1"/>
  <c r="D65" i="1"/>
  <c r="D66" i="1" s="1"/>
  <c r="D67" i="1" s="1"/>
  <c r="D68" i="1" s="1"/>
  <c r="D69" i="1" s="1"/>
  <c r="D70" i="1" s="1"/>
  <c r="D71" i="1" s="1"/>
  <c r="D72" i="1" s="1"/>
  <c r="D73" i="1" s="1"/>
  <c r="D74" i="1"/>
  <c r="D75" i="1"/>
  <c r="D76" i="1"/>
  <c r="D77" i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" i="1"/>
  <c r="D3" i="1" s="1"/>
  <c r="D4" i="1" s="1"/>
  <c r="D5" i="1" s="1"/>
  <c r="D6" i="1" s="1"/>
  <c r="D7" i="1" s="1"/>
  <c r="D8" i="1" s="1"/>
  <c r="D9" i="1" s="1"/>
  <c r="D10" i="1" s="1"/>
  <c r="Q1" i="1"/>
  <c r="T1" i="1"/>
  <c r="S1" i="1"/>
  <c r="R1" i="1"/>
  <c r="P1" i="1"/>
  <c r="F77" i="1"/>
  <c r="F78" i="1" s="1"/>
  <c r="F79" i="1"/>
  <c r="F80" i="1" s="1"/>
  <c r="F81" i="1"/>
  <c r="F12" i="1" s="1"/>
  <c r="F82" i="1"/>
  <c r="F83" i="1"/>
  <c r="F84" i="1" s="1"/>
  <c r="F48" i="1" s="1"/>
  <c r="F13" i="1"/>
  <c r="F3" i="1"/>
  <c r="F39" i="1"/>
  <c r="F85" i="1"/>
  <c r="F40" i="1"/>
  <c r="F86" i="1"/>
  <c r="F87" i="1"/>
  <c r="F88" i="1" s="1"/>
  <c r="F89" i="1" s="1"/>
  <c r="F49" i="1" s="1"/>
  <c r="F90" i="1"/>
  <c r="F91" i="1" s="1"/>
  <c r="F92" i="1" s="1"/>
  <c r="F74" i="1" s="1"/>
  <c r="F66" i="1"/>
  <c r="F93" i="1"/>
  <c r="F94" i="1" s="1"/>
  <c r="F95" i="1" s="1"/>
  <c r="F96" i="1" s="1"/>
  <c r="F97" i="1" s="1"/>
  <c r="F57" i="1" s="1"/>
  <c r="F98" i="1"/>
  <c r="F99" i="1" s="1"/>
  <c r="F100" i="1" s="1"/>
  <c r="F101" i="1" s="1"/>
  <c r="F102" i="1" s="1"/>
  <c r="F103" i="1" s="1"/>
  <c r="F104" i="1" s="1"/>
  <c r="F56" i="1" s="1"/>
  <c r="F58" i="1"/>
  <c r="F105" i="1"/>
  <c r="F106" i="1" s="1"/>
  <c r="F30" i="1" s="1"/>
  <c r="F14" i="1"/>
  <c r="F107" i="1"/>
  <c r="F21" i="1" s="1"/>
  <c r="F20" i="1"/>
  <c r="F108" i="1"/>
  <c r="F109" i="1" s="1"/>
  <c r="F110" i="1" s="1"/>
  <c r="F111" i="1" s="1"/>
  <c r="F112" i="1"/>
  <c r="F113" i="1" s="1"/>
  <c r="F59" i="1" s="1"/>
  <c r="F114" i="1"/>
  <c r="F115" i="1" s="1"/>
  <c r="F116" i="1" s="1"/>
  <c r="F117" i="1" s="1"/>
  <c r="F118" i="1" s="1"/>
  <c r="F119" i="1" s="1"/>
  <c r="F31" i="1" s="1"/>
  <c r="F120" i="1"/>
  <c r="F121" i="1" s="1"/>
  <c r="F41" i="1" s="1"/>
  <c r="F122" i="1"/>
  <c r="F123" i="1" s="1"/>
  <c r="F4" i="1"/>
  <c r="F42" i="1"/>
  <c r="F124" i="1"/>
  <c r="F60" i="1" s="1"/>
  <c r="F15" i="1"/>
  <c r="F32" i="1"/>
  <c r="F125" i="1"/>
  <c r="F126" i="1" s="1"/>
  <c r="F127" i="1" s="1"/>
  <c r="F33" i="1" s="1"/>
  <c r="F128" i="1"/>
  <c r="F129" i="1"/>
  <c r="F130" i="1" s="1"/>
  <c r="F131" i="1"/>
  <c r="F132" i="1" s="1"/>
  <c r="F5" i="1" s="1"/>
  <c r="F133" i="1"/>
  <c r="F134" i="1" s="1"/>
  <c r="F135" i="1"/>
  <c r="F11" i="1"/>
  <c r="F136" i="1"/>
  <c r="F137" i="1" s="1"/>
  <c r="F138" i="1" s="1"/>
  <c r="F139" i="1" s="1"/>
  <c r="F67" i="1" s="1"/>
  <c r="F22" i="1"/>
  <c r="F140" i="1"/>
  <c r="F141" i="1"/>
  <c r="F43" i="1" s="1"/>
  <c r="F44" i="1"/>
  <c r="F142" i="1"/>
  <c r="F143" i="1" s="1"/>
  <c r="F144" i="1" s="1"/>
  <c r="F68" i="1" s="1"/>
  <c r="F145" i="1"/>
  <c r="F16" i="1" s="1"/>
  <c r="F146" i="1"/>
  <c r="F147" i="1" s="1"/>
  <c r="F148" i="1" s="1"/>
  <c r="F23" i="1" s="1"/>
  <c r="F17" i="1"/>
  <c r="F149" i="1"/>
  <c r="F38" i="1" s="1"/>
  <c r="F65" i="1"/>
  <c r="F150" i="1"/>
  <c r="F6" i="1"/>
  <c r="F151" i="1"/>
  <c r="F18" i="1" s="1"/>
  <c r="F152" i="1"/>
  <c r="F50" i="1" s="1"/>
  <c r="F34" i="1"/>
  <c r="F61" i="1"/>
  <c r="F7" i="1"/>
  <c r="F153" i="1"/>
  <c r="F154" i="1" s="1"/>
  <c r="F155" i="1" s="1"/>
  <c r="F8" i="1" s="1"/>
  <c r="F156" i="1"/>
  <c r="F45" i="1" s="1"/>
  <c r="F19" i="1"/>
  <c r="F157" i="1"/>
  <c r="F158" i="1" s="1"/>
  <c r="F159" i="1" s="1"/>
  <c r="F160" i="1" s="1"/>
  <c r="F161" i="1" s="1"/>
  <c r="F162" i="1" s="1"/>
  <c r="F9" i="1" s="1"/>
  <c r="F163" i="1"/>
  <c r="F24" i="1" s="1"/>
  <c r="F25" i="1"/>
  <c r="F164" i="1"/>
  <c r="F165" i="1" s="1"/>
  <c r="F46" i="1" s="1"/>
  <c r="F166" i="1"/>
  <c r="F167" i="1" s="1"/>
  <c r="F168" i="1" s="1"/>
  <c r="F169" i="1" s="1"/>
  <c r="F69" i="1" s="1"/>
  <c r="F170" i="1"/>
  <c r="F171" i="1" s="1"/>
  <c r="F172" i="1" s="1"/>
  <c r="F173" i="1" s="1"/>
  <c r="F174" i="1" s="1"/>
  <c r="F175" i="1" s="1"/>
  <c r="F176" i="1" s="1"/>
  <c r="F75" i="1" s="1"/>
  <c r="F177" i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76" i="1" s="1"/>
  <c r="F201" i="1"/>
  <c r="F35" i="1"/>
  <c r="F202" i="1"/>
  <c r="F203" i="1" s="1"/>
  <c r="F204" i="1" s="1"/>
  <c r="F70" i="1" s="1"/>
  <c r="F205" i="1"/>
  <c r="F71" i="1"/>
  <c r="F206" i="1"/>
  <c r="F207" i="1" s="1"/>
  <c r="F26" i="1" s="1"/>
  <c r="F208" i="1"/>
  <c r="F209" i="1" s="1"/>
  <c r="F210" i="1" s="1"/>
  <c r="F211" i="1" s="1"/>
  <c r="F212" i="1" s="1"/>
  <c r="F213" i="1" s="1"/>
  <c r="F214" i="1" s="1"/>
  <c r="F2" i="1" s="1"/>
  <c r="F215" i="1"/>
  <c r="F29" i="1" s="1"/>
  <c r="F216" i="1"/>
  <c r="F217" i="1" s="1"/>
  <c r="F218" i="1" s="1"/>
  <c r="F219" i="1" s="1"/>
  <c r="F220" i="1" s="1"/>
  <c r="F221" i="1" s="1"/>
  <c r="F222" i="1" s="1"/>
  <c r="F62" i="1" s="1"/>
  <c r="F223" i="1"/>
  <c r="F224" i="1"/>
  <c r="F225" i="1" s="1"/>
  <c r="F226" i="1" s="1"/>
  <c r="F227" i="1" s="1"/>
  <c r="F228" i="1" s="1"/>
  <c r="F229" i="1" s="1"/>
  <c r="F51" i="1" s="1"/>
  <c r="F230" i="1"/>
  <c r="F231" i="1"/>
  <c r="F232" i="1" s="1"/>
  <c r="F233" i="1" s="1"/>
  <c r="F52" i="1" s="1"/>
  <c r="F234" i="1"/>
  <c r="F235" i="1"/>
  <c r="F236" i="1"/>
  <c r="F237" i="1" s="1"/>
  <c r="F238" i="1" s="1"/>
  <c r="F239" i="1" s="1"/>
  <c r="F72" i="1" s="1"/>
  <c r="F63" i="1"/>
  <c r="F240" i="1"/>
  <c r="F241" i="1" s="1"/>
  <c r="F242" i="1" s="1"/>
  <c r="F243" i="1" s="1"/>
  <c r="F244" i="1" s="1"/>
  <c r="F47" i="1" s="1"/>
  <c r="F53" i="1"/>
  <c r="F245" i="1"/>
  <c r="F246" i="1" s="1"/>
  <c r="F247" i="1" s="1"/>
  <c r="F248" i="1" s="1"/>
  <c r="F249" i="1" s="1"/>
  <c r="F250" i="1"/>
  <c r="F251" i="1" s="1"/>
  <c r="F54" i="1" s="1"/>
  <c r="F252" i="1"/>
  <c r="F253" i="1" s="1"/>
  <c r="F254" i="1" s="1"/>
  <c r="F255" i="1"/>
  <c r="F256" i="1" s="1"/>
  <c r="F257" i="1" s="1"/>
  <c r="F27" i="1" s="1"/>
  <c r="F258" i="1"/>
  <c r="F259" i="1" s="1"/>
  <c r="F10" i="1" s="1"/>
  <c r="F36" i="1"/>
  <c r="F260" i="1"/>
  <c r="F28" i="1" s="1"/>
  <c r="F261" i="1"/>
  <c r="F262" i="1" s="1"/>
  <c r="F263" i="1"/>
  <c r="F264" i="1" s="1"/>
  <c r="F265" i="1"/>
  <c r="F266" i="1"/>
  <c r="F267" i="1" s="1"/>
  <c r="F268" i="1" s="1"/>
  <c r="F55" i="1"/>
  <c r="F269" i="1"/>
  <c r="F270" i="1"/>
  <c r="F271" i="1"/>
  <c r="F272" i="1" s="1"/>
  <c r="F273" i="1" s="1"/>
  <c r="F274" i="1" s="1"/>
  <c r="F275" i="1" s="1"/>
  <c r="F64" i="1" s="1"/>
  <c r="F37" i="1"/>
  <c r="F73" i="1"/>
  <c r="G77" i="1"/>
  <c r="G78" i="1" s="1"/>
  <c r="G79" i="1"/>
  <c r="G80" i="1" s="1"/>
  <c r="G81" i="1"/>
  <c r="G12" i="1" s="1"/>
  <c r="G82" i="1"/>
  <c r="G83" i="1"/>
  <c r="G84" i="1" s="1"/>
  <c r="G48" i="1" s="1"/>
  <c r="G13" i="1"/>
  <c r="G3" i="1"/>
  <c r="G39" i="1"/>
  <c r="G85" i="1"/>
  <c r="G40" i="1"/>
  <c r="G86" i="1"/>
  <c r="G87" i="1"/>
  <c r="G88" i="1" s="1"/>
  <c r="G89" i="1" s="1"/>
  <c r="G49" i="1" s="1"/>
  <c r="G90" i="1"/>
  <c r="G91" i="1" s="1"/>
  <c r="G92" i="1" s="1"/>
  <c r="G74" i="1" s="1"/>
  <c r="G66" i="1"/>
  <c r="G93" i="1"/>
  <c r="G94" i="1" s="1"/>
  <c r="G95" i="1" s="1"/>
  <c r="G96" i="1" s="1"/>
  <c r="G97" i="1" s="1"/>
  <c r="G57" i="1" s="1"/>
  <c r="G98" i="1"/>
  <c r="G99" i="1" s="1"/>
  <c r="G100" i="1" s="1"/>
  <c r="G101" i="1" s="1"/>
  <c r="G102" i="1" s="1"/>
  <c r="G103" i="1" s="1"/>
  <c r="G104" i="1" s="1"/>
  <c r="G56" i="1" s="1"/>
  <c r="G58" i="1"/>
  <c r="G105" i="1"/>
  <c r="G106" i="1" s="1"/>
  <c r="G30" i="1" s="1"/>
  <c r="G14" i="1"/>
  <c r="G107" i="1"/>
  <c r="G21" i="1" s="1"/>
  <c r="G20" i="1"/>
  <c r="G108" i="1"/>
  <c r="G109" i="1" s="1"/>
  <c r="G110" i="1" s="1"/>
  <c r="G111" i="1" s="1"/>
  <c r="G112" i="1"/>
  <c r="G113" i="1" s="1"/>
  <c r="G59" i="1" s="1"/>
  <c r="G114" i="1"/>
  <c r="G115" i="1" s="1"/>
  <c r="G116" i="1" s="1"/>
  <c r="G117" i="1" s="1"/>
  <c r="G118" i="1" s="1"/>
  <c r="G119" i="1" s="1"/>
  <c r="G31" i="1" s="1"/>
  <c r="G120" i="1"/>
  <c r="G121" i="1" s="1"/>
  <c r="G41" i="1" s="1"/>
  <c r="G122" i="1"/>
  <c r="G123" i="1" s="1"/>
  <c r="G4" i="1"/>
  <c r="G42" i="1"/>
  <c r="G124" i="1"/>
  <c r="G60" i="1" s="1"/>
  <c r="G15" i="1"/>
  <c r="G32" i="1"/>
  <c r="G125" i="1"/>
  <c r="G126" i="1" s="1"/>
  <c r="G127" i="1" s="1"/>
  <c r="G33" i="1" s="1"/>
  <c r="G128" i="1"/>
  <c r="G129" i="1"/>
  <c r="G130" i="1" s="1"/>
  <c r="G131" i="1"/>
  <c r="G132" i="1" s="1"/>
  <c r="G5" i="1" s="1"/>
  <c r="G133" i="1"/>
  <c r="G134" i="1" s="1"/>
  <c r="G135" i="1"/>
  <c r="G11" i="1"/>
  <c r="G136" i="1"/>
  <c r="G137" i="1" s="1"/>
  <c r="G138" i="1" s="1"/>
  <c r="G139" i="1" s="1"/>
  <c r="G67" i="1" s="1"/>
  <c r="G22" i="1"/>
  <c r="G140" i="1"/>
  <c r="G141" i="1"/>
  <c r="G43" i="1" s="1"/>
  <c r="G44" i="1"/>
  <c r="G142" i="1"/>
  <c r="G143" i="1" s="1"/>
  <c r="G144" i="1" s="1"/>
  <c r="G68" i="1" s="1"/>
  <c r="G145" i="1"/>
  <c r="G16" i="1" s="1"/>
  <c r="G146" i="1"/>
  <c r="G147" i="1" s="1"/>
  <c r="G148" i="1" s="1"/>
  <c r="G23" i="1" s="1"/>
  <c r="G17" i="1"/>
  <c r="G149" i="1"/>
  <c r="G38" i="1" s="1"/>
  <c r="G65" i="1"/>
  <c r="G150" i="1"/>
  <c r="G6" i="1"/>
  <c r="G151" i="1"/>
  <c r="G18" i="1" s="1"/>
  <c r="G152" i="1"/>
  <c r="G50" i="1" s="1"/>
  <c r="G34" i="1"/>
  <c r="G61" i="1"/>
  <c r="G7" i="1"/>
  <c r="G153" i="1"/>
  <c r="G154" i="1" s="1"/>
  <c r="G155" i="1" s="1"/>
  <c r="G8" i="1" s="1"/>
  <c r="G156" i="1"/>
  <c r="G45" i="1" s="1"/>
  <c r="G19" i="1"/>
  <c r="G157" i="1"/>
  <c r="G158" i="1" s="1"/>
  <c r="G159" i="1" s="1"/>
  <c r="G160" i="1" s="1"/>
  <c r="G161" i="1" s="1"/>
  <c r="G162" i="1" s="1"/>
  <c r="G9" i="1" s="1"/>
  <c r="G163" i="1"/>
  <c r="G24" i="1" s="1"/>
  <c r="G25" i="1"/>
  <c r="G164" i="1"/>
  <c r="G165" i="1" s="1"/>
  <c r="G46" i="1" s="1"/>
  <c r="G166" i="1"/>
  <c r="G167" i="1" s="1"/>
  <c r="G168" i="1" s="1"/>
  <c r="G169" i="1" s="1"/>
  <c r="G69" i="1" s="1"/>
  <c r="G170" i="1"/>
  <c r="G171" i="1" s="1"/>
  <c r="G172" i="1" s="1"/>
  <c r="G173" i="1" s="1"/>
  <c r="G174" i="1" s="1"/>
  <c r="G175" i="1" s="1"/>
  <c r="G176" i="1" s="1"/>
  <c r="G75" i="1" s="1"/>
  <c r="G177" i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76" i="1" s="1"/>
  <c r="G201" i="1"/>
  <c r="G35" i="1"/>
  <c r="G202" i="1"/>
  <c r="G203" i="1" s="1"/>
  <c r="G204" i="1" s="1"/>
  <c r="G70" i="1" s="1"/>
  <c r="G205" i="1"/>
  <c r="G71" i="1"/>
  <c r="G206" i="1"/>
  <c r="G207" i="1" s="1"/>
  <c r="G26" i="1" s="1"/>
  <c r="G208" i="1"/>
  <c r="G209" i="1" s="1"/>
  <c r="G210" i="1" s="1"/>
  <c r="G211" i="1" s="1"/>
  <c r="G212" i="1" s="1"/>
  <c r="G213" i="1" s="1"/>
  <c r="G214" i="1" s="1"/>
  <c r="G2" i="1" s="1"/>
  <c r="G215" i="1"/>
  <c r="G29" i="1" s="1"/>
  <c r="G216" i="1"/>
  <c r="G217" i="1" s="1"/>
  <c r="G218" i="1" s="1"/>
  <c r="G219" i="1" s="1"/>
  <c r="G220" i="1" s="1"/>
  <c r="G221" i="1" s="1"/>
  <c r="G222" i="1" s="1"/>
  <c r="G62" i="1" s="1"/>
  <c r="G223" i="1"/>
  <c r="G224" i="1"/>
  <c r="G225" i="1" s="1"/>
  <c r="G226" i="1" s="1"/>
  <c r="G227" i="1" s="1"/>
  <c r="G228" i="1" s="1"/>
  <c r="G229" i="1" s="1"/>
  <c r="G51" i="1" s="1"/>
  <c r="G230" i="1"/>
  <c r="G231" i="1"/>
  <c r="G232" i="1" s="1"/>
  <c r="G233" i="1" s="1"/>
  <c r="G52" i="1" s="1"/>
  <c r="G234" i="1"/>
  <c r="G235" i="1"/>
  <c r="G236" i="1"/>
  <c r="G237" i="1" s="1"/>
  <c r="G238" i="1" s="1"/>
  <c r="G239" i="1" s="1"/>
  <c r="G72" i="1" s="1"/>
  <c r="G63" i="1"/>
  <c r="G240" i="1"/>
  <c r="G241" i="1" s="1"/>
  <c r="G242" i="1" s="1"/>
  <c r="G243" i="1" s="1"/>
  <c r="G244" i="1" s="1"/>
  <c r="G47" i="1" s="1"/>
  <c r="G53" i="1"/>
  <c r="G245" i="1"/>
  <c r="G246" i="1" s="1"/>
  <c r="G247" i="1" s="1"/>
  <c r="G248" i="1" s="1"/>
  <c r="G249" i="1" s="1"/>
  <c r="G250" i="1"/>
  <c r="G251" i="1" s="1"/>
  <c r="G54" i="1" s="1"/>
  <c r="G252" i="1"/>
  <c r="G253" i="1" s="1"/>
  <c r="G254" i="1" s="1"/>
  <c r="G255" i="1"/>
  <c r="G256" i="1" s="1"/>
  <c r="G257" i="1" s="1"/>
  <c r="G27" i="1" s="1"/>
  <c r="G258" i="1"/>
  <c r="G259" i="1" s="1"/>
  <c r="G10" i="1" s="1"/>
  <c r="G36" i="1"/>
  <c r="G260" i="1"/>
  <c r="G28" i="1" s="1"/>
  <c r="G261" i="1"/>
  <c r="G262" i="1" s="1"/>
  <c r="G263" i="1"/>
  <c r="G264" i="1" s="1"/>
  <c r="G265" i="1"/>
  <c r="G266" i="1"/>
  <c r="G267" i="1" s="1"/>
  <c r="G268" i="1" s="1"/>
  <c r="G55" i="1"/>
  <c r="G269" i="1"/>
  <c r="G270" i="1"/>
  <c r="G271" i="1"/>
  <c r="G272" i="1" s="1"/>
  <c r="G273" i="1" s="1"/>
  <c r="G274" i="1" s="1"/>
  <c r="G275" i="1" s="1"/>
  <c r="G64" i="1" s="1"/>
  <c r="G37" i="1"/>
  <c r="G73" i="1"/>
  <c r="H12" i="1"/>
  <c r="H82" i="1"/>
  <c r="H83" i="1"/>
  <c r="H84" i="1"/>
  <c r="H48" i="1"/>
  <c r="H13" i="1"/>
  <c r="H3" i="1"/>
  <c r="H39" i="1"/>
  <c r="H85" i="1"/>
  <c r="H40" i="1"/>
  <c r="H86" i="1"/>
  <c r="H87" i="1"/>
  <c r="H88" i="1"/>
  <c r="H89" i="1"/>
  <c r="H49" i="1"/>
  <c r="H90" i="1"/>
  <c r="H91" i="1"/>
  <c r="H92" i="1"/>
  <c r="H74" i="1"/>
  <c r="H66" i="1"/>
  <c r="H93" i="1"/>
  <c r="H94" i="1"/>
  <c r="H95" i="1"/>
  <c r="H96" i="1"/>
  <c r="H97" i="1"/>
  <c r="H57" i="1"/>
  <c r="H98" i="1"/>
  <c r="H99" i="1"/>
  <c r="H100" i="1"/>
  <c r="H101" i="1"/>
  <c r="H102" i="1"/>
  <c r="H103" i="1"/>
  <c r="H104" i="1"/>
  <c r="H56" i="1"/>
  <c r="H58" i="1"/>
  <c r="H105" i="1"/>
  <c r="H106" i="1"/>
  <c r="H30" i="1"/>
  <c r="H14" i="1"/>
  <c r="H107" i="1"/>
  <c r="H21" i="1"/>
  <c r="H20" i="1"/>
  <c r="H108" i="1"/>
  <c r="H109" i="1"/>
  <c r="H110" i="1"/>
  <c r="H111" i="1"/>
  <c r="H112" i="1"/>
  <c r="H113" i="1"/>
  <c r="H59" i="1"/>
  <c r="H114" i="1"/>
  <c r="H115" i="1"/>
  <c r="H116" i="1"/>
  <c r="H117" i="1"/>
  <c r="H118" i="1"/>
  <c r="H119" i="1"/>
  <c r="H31" i="1"/>
  <c r="H120" i="1"/>
  <c r="H121" i="1"/>
  <c r="H41" i="1"/>
  <c r="H122" i="1"/>
  <c r="H123" i="1"/>
  <c r="H4" i="1"/>
  <c r="H42" i="1"/>
  <c r="H124" i="1"/>
  <c r="H60" i="1"/>
  <c r="H15" i="1"/>
  <c r="H32" i="1"/>
  <c r="H125" i="1"/>
  <c r="H126" i="1"/>
  <c r="H127" i="1"/>
  <c r="H33" i="1"/>
  <c r="H128" i="1"/>
  <c r="H129" i="1"/>
  <c r="H130" i="1"/>
  <c r="H131" i="1"/>
  <c r="H132" i="1"/>
  <c r="H5" i="1"/>
  <c r="H133" i="1"/>
  <c r="H134" i="1"/>
  <c r="H135" i="1"/>
  <c r="H11" i="1"/>
  <c r="H136" i="1"/>
  <c r="H137" i="1"/>
  <c r="H138" i="1"/>
  <c r="H139" i="1"/>
  <c r="H67" i="1"/>
  <c r="H22" i="1"/>
  <c r="H140" i="1"/>
  <c r="H141" i="1"/>
  <c r="H43" i="1"/>
  <c r="H44" i="1"/>
  <c r="H142" i="1"/>
  <c r="H143" i="1"/>
  <c r="H144" i="1"/>
  <c r="H68" i="1"/>
  <c r="H145" i="1"/>
  <c r="H16" i="1"/>
  <c r="H146" i="1"/>
  <c r="H147" i="1"/>
  <c r="H148" i="1"/>
  <c r="H23" i="1"/>
  <c r="H17" i="1"/>
  <c r="H149" i="1"/>
  <c r="H38" i="1"/>
  <c r="H65" i="1"/>
  <c r="H150" i="1"/>
  <c r="H6" i="1"/>
  <c r="H151" i="1"/>
  <c r="H18" i="1"/>
  <c r="H152" i="1"/>
  <c r="H50" i="1"/>
  <c r="H34" i="1"/>
  <c r="H61" i="1"/>
  <c r="H7" i="1"/>
  <c r="H153" i="1"/>
  <c r="H154" i="1"/>
  <c r="H155" i="1"/>
  <c r="H8" i="1"/>
  <c r="H156" i="1"/>
  <c r="H45" i="1"/>
  <c r="H19" i="1"/>
  <c r="H157" i="1"/>
  <c r="H158" i="1"/>
  <c r="H159" i="1"/>
  <c r="H160" i="1"/>
  <c r="H161" i="1"/>
  <c r="H162" i="1"/>
  <c r="H9" i="1"/>
  <c r="H163" i="1"/>
  <c r="H24" i="1"/>
  <c r="H25" i="1"/>
  <c r="H164" i="1"/>
  <c r="H165" i="1"/>
  <c r="H46" i="1"/>
  <c r="H166" i="1"/>
  <c r="H167" i="1"/>
  <c r="H168" i="1"/>
  <c r="H169" i="1"/>
  <c r="H69" i="1"/>
  <c r="H170" i="1"/>
  <c r="H171" i="1"/>
  <c r="H172" i="1"/>
  <c r="H173" i="1"/>
  <c r="H174" i="1"/>
  <c r="H175" i="1"/>
  <c r="H176" i="1"/>
  <c r="H75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76" i="1"/>
  <c r="H201" i="1"/>
  <c r="H35" i="1"/>
  <c r="H202" i="1"/>
  <c r="H203" i="1"/>
  <c r="H204" i="1"/>
  <c r="H70" i="1"/>
  <c r="H205" i="1"/>
  <c r="H71" i="1"/>
  <c r="H206" i="1"/>
  <c r="H207" i="1"/>
  <c r="H26" i="1"/>
  <c r="H208" i="1"/>
  <c r="H209" i="1"/>
  <c r="H210" i="1"/>
  <c r="H211" i="1"/>
  <c r="H212" i="1"/>
  <c r="H213" i="1"/>
  <c r="H214" i="1"/>
  <c r="H2" i="1"/>
  <c r="H215" i="1"/>
  <c r="H29" i="1"/>
  <c r="H216" i="1"/>
  <c r="H217" i="1"/>
  <c r="H218" i="1"/>
  <c r="H219" i="1"/>
  <c r="H220" i="1"/>
  <c r="H221" i="1"/>
  <c r="H222" i="1"/>
  <c r="H62" i="1"/>
  <c r="H223" i="1"/>
  <c r="H224" i="1"/>
  <c r="H225" i="1"/>
  <c r="H226" i="1"/>
  <c r="H227" i="1"/>
  <c r="H228" i="1"/>
  <c r="H229" i="1"/>
  <c r="H51" i="1"/>
  <c r="H230" i="1"/>
  <c r="H231" i="1"/>
  <c r="H232" i="1"/>
  <c r="H233" i="1"/>
  <c r="H52" i="1"/>
  <c r="H234" i="1"/>
  <c r="H235" i="1"/>
  <c r="H236" i="1"/>
  <c r="H237" i="1"/>
  <c r="H238" i="1"/>
  <c r="H239" i="1"/>
  <c r="H72" i="1"/>
  <c r="H63" i="1"/>
  <c r="H240" i="1"/>
  <c r="H241" i="1"/>
  <c r="H242" i="1"/>
  <c r="H243" i="1"/>
  <c r="H244" i="1"/>
  <c r="H47" i="1"/>
  <c r="H53" i="1"/>
  <c r="H245" i="1"/>
  <c r="H246" i="1"/>
  <c r="H247" i="1"/>
  <c r="H248" i="1"/>
  <c r="H249" i="1"/>
  <c r="H250" i="1"/>
  <c r="H251" i="1"/>
  <c r="H54" i="1"/>
  <c r="H252" i="1"/>
  <c r="H253" i="1"/>
  <c r="H254" i="1"/>
  <c r="H255" i="1"/>
  <c r="H256" i="1"/>
  <c r="H257" i="1"/>
  <c r="H27" i="1"/>
  <c r="H258" i="1"/>
  <c r="H259" i="1"/>
  <c r="H10" i="1"/>
  <c r="H36" i="1"/>
  <c r="H260" i="1"/>
  <c r="H28" i="1"/>
  <c r="H261" i="1"/>
  <c r="H262" i="1"/>
  <c r="H263" i="1"/>
  <c r="H264" i="1"/>
  <c r="H265" i="1"/>
  <c r="H266" i="1"/>
  <c r="H267" i="1"/>
  <c r="H268" i="1"/>
  <c r="H55" i="1"/>
  <c r="H269" i="1"/>
  <c r="H270" i="1"/>
  <c r="H271" i="1"/>
  <c r="H272" i="1"/>
  <c r="H273" i="1"/>
  <c r="H274" i="1"/>
  <c r="H275" i="1"/>
  <c r="H64" i="1"/>
  <c r="H37" i="1"/>
  <c r="H73" i="1"/>
  <c r="H79" i="1"/>
  <c r="H80" i="1"/>
  <c r="H81" i="1"/>
  <c r="H78" i="1"/>
  <c r="H77" i="1"/>
  <c r="N135" i="1" l="1"/>
  <c r="N81" i="1"/>
  <c r="N177" i="1"/>
  <c r="N178" i="1"/>
  <c r="N163" i="1"/>
  <c r="N35" i="1"/>
  <c r="N107" i="1"/>
  <c r="N112" i="1"/>
  <c r="N21" i="1"/>
  <c r="N15" i="1"/>
  <c r="N205" i="1"/>
  <c r="N224" i="1"/>
  <c r="N63" i="1"/>
  <c r="N179" i="1"/>
  <c r="N85" i="1"/>
  <c r="N263" i="1"/>
  <c r="N86" i="1"/>
  <c r="N252" i="1"/>
  <c r="N98" i="1"/>
  <c r="N180" i="1"/>
  <c r="N258" i="1"/>
  <c r="N145" i="1"/>
  <c r="N202" i="1"/>
  <c r="N99" i="1"/>
  <c r="N170" i="1"/>
  <c r="N181" i="1"/>
  <c r="N140" i="1"/>
  <c r="N182" i="1"/>
  <c r="N225" i="1"/>
  <c r="N207" i="1"/>
  <c r="N171" i="1"/>
  <c r="N58" i="1"/>
  <c r="N25" i="1"/>
  <c r="N203" i="1"/>
  <c r="N183" i="1"/>
  <c r="N114" i="1"/>
  <c r="N237" i="1"/>
  <c r="N184" i="1"/>
  <c r="N62" i="1"/>
  <c r="N185" i="1"/>
  <c r="N7" i="1"/>
  <c r="N269" i="1"/>
  <c r="N204" i="1"/>
  <c r="N186" i="1"/>
  <c r="N172" i="1"/>
  <c r="N173" i="1"/>
  <c r="N235" i="1"/>
  <c r="N215" i="1"/>
  <c r="N174" i="1"/>
  <c r="N255" i="1"/>
  <c r="N100" i="1"/>
  <c r="N226" i="1"/>
  <c r="N187" i="1"/>
  <c r="N113" i="1"/>
  <c r="N24" i="1"/>
  <c r="N16" i="1"/>
  <c r="N70" i="1"/>
  <c r="N259" i="1"/>
  <c r="N82" i="1"/>
  <c r="N151" i="1"/>
  <c r="N12" i="1"/>
  <c r="N14" i="1"/>
  <c r="N101" i="1"/>
  <c r="N59" i="1"/>
  <c r="N29" i="1"/>
  <c r="N120" i="1"/>
  <c r="N188" i="1"/>
  <c r="N32" i="1"/>
  <c r="N10" i="1"/>
  <c r="N175" i="1"/>
  <c r="N34" i="1"/>
  <c r="N18" i="1"/>
  <c r="N13" i="1"/>
  <c r="N256" i="1"/>
  <c r="N131" i="1"/>
  <c r="N189" i="1"/>
  <c r="N122" i="1"/>
  <c r="N79" i="1"/>
  <c r="N216" i="1"/>
  <c r="N245" i="1"/>
  <c r="N26" i="1"/>
  <c r="N61" i="1"/>
  <c r="N136" i="1"/>
  <c r="N132" i="1"/>
  <c r="N157" i="1"/>
  <c r="N37" i="1"/>
  <c r="N137" i="1"/>
  <c r="N146" i="1"/>
  <c r="N77" i="1"/>
  <c r="N246" i="1"/>
  <c r="N138" i="1"/>
  <c r="N115" i="1"/>
  <c r="N190" i="1"/>
  <c r="N5" i="1"/>
  <c r="N158" i="1"/>
  <c r="N191" i="1"/>
  <c r="N192" i="1"/>
  <c r="N116" i="1"/>
  <c r="N193" i="1"/>
  <c r="N206" i="1"/>
  <c r="N147" i="1"/>
  <c r="N194" i="1"/>
  <c r="N153" i="1"/>
  <c r="N139" i="1"/>
  <c r="N90" i="1"/>
  <c r="N31" i="1"/>
  <c r="N231" i="1"/>
  <c r="N159" i="1"/>
  <c r="N66" i="1"/>
  <c r="N257" i="1"/>
  <c r="N195" i="1"/>
  <c r="N105" i="1"/>
  <c r="N196" i="1"/>
  <c r="N217" i="1"/>
  <c r="N160" i="1"/>
  <c r="N123" i="1"/>
  <c r="N106" i="1"/>
  <c r="N264" i="1"/>
  <c r="N91" i="1"/>
  <c r="N197" i="1"/>
  <c r="N223" i="1"/>
  <c r="N93" i="1"/>
  <c r="N161" i="1"/>
  <c r="N117" i="1"/>
  <c r="N67" i="1"/>
  <c r="N30" i="1"/>
  <c r="N125" i="1"/>
  <c r="N154" i="1"/>
  <c r="N94" i="1"/>
  <c r="N198" i="1"/>
  <c r="N199" i="1"/>
  <c r="N78" i="1"/>
  <c r="N200" i="1"/>
  <c r="N36" i="1"/>
  <c r="N155" i="1"/>
  <c r="N92" i="1"/>
  <c r="N234" i="1"/>
  <c r="N162" i="1"/>
  <c r="N218" i="1"/>
  <c r="N20" i="1"/>
  <c r="N219" i="1"/>
  <c r="N126" i="1"/>
  <c r="N80" i="1"/>
  <c r="N76" i="1"/>
  <c r="N208" i="1"/>
  <c r="N209" i="1"/>
  <c r="N11" i="1"/>
  <c r="N210" i="1"/>
  <c r="N211" i="1"/>
  <c r="N127" i="1"/>
  <c r="N118" i="1"/>
  <c r="N261" i="1"/>
  <c r="N42" i="1"/>
  <c r="N212" i="1"/>
  <c r="N142" i="1"/>
  <c r="N133" i="1"/>
  <c r="N95" i="1"/>
  <c r="N6" i="1"/>
  <c r="N96" i="1"/>
  <c r="N119" i="1"/>
  <c r="N97" i="1"/>
  <c r="N213" i="1"/>
  <c r="N201" i="1"/>
  <c r="N33" i="1"/>
  <c r="N74" i="1"/>
  <c r="N214" i="1"/>
  <c r="N230" i="1"/>
  <c r="N134" i="1"/>
  <c r="N262" i="1"/>
  <c r="N2" i="1"/>
  <c r="N271" i="1"/>
  <c r="N247" i="1"/>
  <c r="N22" i="1"/>
  <c r="N227" i="1"/>
  <c r="N148" i="1"/>
  <c r="N124" i="1"/>
  <c r="N19" i="1"/>
  <c r="N272" i="1"/>
  <c r="N9" i="1"/>
  <c r="N17" i="1"/>
  <c r="N141" i="1"/>
  <c r="N260" i="1"/>
  <c r="N150" i="1"/>
  <c r="N266" i="1"/>
  <c r="N128" i="1"/>
  <c r="N28" i="1"/>
  <c r="N232" i="1"/>
  <c r="N273" i="1"/>
  <c r="N274" i="1"/>
  <c r="N228" i="1"/>
  <c r="N73" i="1"/>
  <c r="N220" i="1"/>
  <c r="N275" i="1"/>
  <c r="N55" i="1"/>
  <c r="N23" i="1"/>
  <c r="N71" i="1"/>
  <c r="N64" i="1"/>
  <c r="N3" i="1"/>
  <c r="N27" i="1"/>
  <c r="N143" i="1"/>
  <c r="N60" i="1"/>
  <c r="N248" i="1"/>
  <c r="N265" i="1"/>
  <c r="N253" i="1"/>
  <c r="N4" i="1"/>
  <c r="N233" i="1"/>
  <c r="N249" i="1"/>
  <c r="N144" i="1"/>
  <c r="N52" i="1"/>
  <c r="N43" i="1"/>
  <c r="N240" i="1"/>
  <c r="N83" i="1"/>
  <c r="N102" i="1"/>
  <c r="N53" i="1"/>
  <c r="N103" i="1"/>
  <c r="N87" i="1"/>
  <c r="N238" i="1"/>
  <c r="N104" i="1"/>
  <c r="N108" i="1"/>
  <c r="N152" i="1"/>
  <c r="N176" i="1"/>
  <c r="N109" i="1"/>
  <c r="N239" i="1"/>
  <c r="N110" i="1"/>
  <c r="N111" i="1"/>
  <c r="N88" i="1"/>
  <c r="N89" i="1"/>
  <c r="N229" i="1"/>
  <c r="N72" i="1"/>
  <c r="N56" i="1"/>
  <c r="N50" i="1"/>
  <c r="N51" i="1"/>
  <c r="N156" i="1"/>
  <c r="N270" i="1"/>
  <c r="N241" i="1"/>
  <c r="N242" i="1"/>
  <c r="N164" i="1"/>
  <c r="N165" i="1"/>
  <c r="N149" i="1"/>
  <c r="N44" i="1"/>
  <c r="N40" i="1"/>
  <c r="N57" i="1"/>
  <c r="N221" i="1"/>
  <c r="N166" i="1"/>
  <c r="N39" i="1"/>
  <c r="N167" i="1"/>
  <c r="N222" i="1"/>
  <c r="N65" i="1"/>
  <c r="N84" i="1"/>
  <c r="N68" i="1"/>
  <c r="N243" i="1"/>
  <c r="N48" i="1"/>
  <c r="N267" i="1"/>
  <c r="N250" i="1"/>
  <c r="N75" i="1"/>
  <c r="N8" i="1"/>
  <c r="N244" i="1"/>
  <c r="N49" i="1"/>
  <c r="N47" i="1"/>
  <c r="N46" i="1"/>
  <c r="N121" i="1"/>
  <c r="N129" i="1"/>
  <c r="N168" i="1"/>
  <c r="N38" i="1"/>
  <c r="N130" i="1"/>
  <c r="N251" i="1"/>
  <c r="N254" i="1"/>
  <c r="N45" i="1"/>
  <c r="N54" i="1"/>
  <c r="N268" i="1"/>
  <c r="N41" i="1"/>
  <c r="N169" i="1"/>
  <c r="N69" i="1"/>
  <c r="N236" i="1"/>
  <c r="A4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3" i="3"/>
  <c r="W1" i="1" l="1"/>
  <c r="U1" i="1"/>
  <c r="V1" i="1"/>
  <c r="G187" i="7"/>
  <c r="G188" i="7" s="1"/>
  <c r="G189" i="7" s="1"/>
</calcChain>
</file>

<file path=xl/sharedStrings.xml><?xml version="1.0" encoding="utf-8"?>
<sst xmlns="http://schemas.openxmlformats.org/spreadsheetml/2006/main" count="3215" uniqueCount="701">
  <si>
    <t>Colegiul Național "Emanuil Gojdu" Oradea</t>
  </si>
  <si>
    <t>nr</t>
  </si>
  <si>
    <t>Nume</t>
  </si>
  <si>
    <t>Clasa</t>
  </si>
  <si>
    <t>Profesor</t>
  </si>
  <si>
    <t>clasă de excelență</t>
  </si>
  <si>
    <t>Scoala</t>
  </si>
  <si>
    <t>Sectia</t>
  </si>
  <si>
    <t>Observatii</t>
  </si>
  <si>
    <t>Andronic David</t>
  </si>
  <si>
    <t>Rusu Carmen</t>
  </si>
  <si>
    <t>Faur Patricia</t>
  </si>
  <si>
    <t>Liceul Teologic Penticostal "Betel" Oradea</t>
  </si>
  <si>
    <t>Romana</t>
  </si>
  <si>
    <t>Apostoaei Rebeca Teodora</t>
  </si>
  <si>
    <t>Hossu Sorin Ioan</t>
  </si>
  <si>
    <t>Școala Gimnazială Nr. 1 Abram</t>
  </si>
  <si>
    <t>ARDELEAN VIOREL</t>
  </si>
  <si>
    <t>BABA IOANA</t>
  </si>
  <si>
    <t>FAUR PATRICIA</t>
  </si>
  <si>
    <t>Școala Gimnazială "Oltea Doamna" Oradea</t>
  </si>
  <si>
    <t>BACIU ALEXANDRU</t>
  </si>
  <si>
    <t>NICOARA FLORIN</t>
  </si>
  <si>
    <t>BĂICAN VLAD</t>
  </si>
  <si>
    <t>Balló Ádám</t>
  </si>
  <si>
    <t>Nagy Enikő Ilona</t>
  </si>
  <si>
    <t>Liceul Teoretic "Ady Endre" Oradea</t>
  </si>
  <si>
    <t>Maghiara</t>
  </si>
  <si>
    <t>BIHARI MAIA</t>
  </si>
  <si>
    <t>ONOFREI ANCA</t>
  </si>
  <si>
    <t>Școala Gimnazială "Nicolae Bălcescu" Oradea</t>
  </si>
  <si>
    <t>BIRAU ALEXANDRU</t>
  </si>
  <si>
    <t>CODAU TEODORA</t>
  </si>
  <si>
    <t>Școala Gimnazială "Dimitrie Cantemir" Oradea</t>
  </si>
  <si>
    <t>BONCHIS ALEXANDRU FILIP</t>
  </si>
  <si>
    <t>CURILĂ CORINA</t>
  </si>
  <si>
    <t>Colegiul Național "Onisifor Ghibu" Oradea</t>
  </si>
  <si>
    <t>BONDAS BOGDAN</t>
  </si>
  <si>
    <t>BORDAȘ CRISTIAN</t>
  </si>
  <si>
    <t>GALFI DENISA</t>
  </si>
  <si>
    <t>Școala Gimnazială "Avram Iancu" Oradea</t>
  </si>
  <si>
    <t>Borzási Dámárisz-Petra</t>
  </si>
  <si>
    <t>Orbán Ilona</t>
  </si>
  <si>
    <t>Liceul Tehnologic Nr. 1 Suplacu de Barcău</t>
  </si>
  <si>
    <t>Budău Elisei Robert</t>
  </si>
  <si>
    <t>Popa Maria Laura</t>
  </si>
  <si>
    <t>Colegiul Național "Samuil Vulcan" Beiuș</t>
  </si>
  <si>
    <t>Chereches David Darius</t>
  </si>
  <si>
    <t>Sabau Calin</t>
  </si>
  <si>
    <t>Liceul Greco-Catolic ”Iului Maniu” Oradea</t>
  </si>
  <si>
    <t>CHEREGI ȘTEFANIA</t>
  </si>
  <si>
    <t>Coste Amos</t>
  </si>
  <si>
    <t>Bobus Ramona</t>
  </si>
  <si>
    <t>Școala Gimnazială Nr. 1 Buntești</t>
  </si>
  <si>
    <t>Coste Ioan Casian</t>
  </si>
  <si>
    <t>Tuculia Simona</t>
  </si>
  <si>
    <t>Școala Gimnazială Nr. 1 Pietroasa</t>
  </si>
  <si>
    <t>Covaci Samuel</t>
  </si>
  <si>
    <t>Bucsias Levente</t>
  </si>
  <si>
    <t>Liceul Teoretic "Constantin Șerban" Aleșd</t>
  </si>
  <si>
    <t>Cret Daria</t>
  </si>
  <si>
    <t>Szakáll Ildikó</t>
  </si>
  <si>
    <t>Liceul Teoretic German "Friedrich Schiller" Oradea</t>
  </si>
  <si>
    <t>Germana</t>
  </si>
  <si>
    <t>DĂRĂBAN ALEXANDRU</t>
  </si>
  <si>
    <t>CICORTAȘ MARIUS</t>
  </si>
  <si>
    <t>DUNCA PATRICIA</t>
  </si>
  <si>
    <t>ERDEI ILINCA</t>
  </si>
  <si>
    <t>TANCHIȘ DORIN</t>
  </si>
  <si>
    <t>Școala Gimnazială Nr.16 Oradea</t>
  </si>
  <si>
    <t>Erős Joó Kristóf Béla</t>
  </si>
  <si>
    <t>Kovács Clara</t>
  </si>
  <si>
    <t>Liceul Teologic Reformat "Lorantffy Zsuzsanna" Oradea</t>
  </si>
  <si>
    <t>Gal-Chis Naomi</t>
  </si>
  <si>
    <t>Opris Dorin</t>
  </si>
  <si>
    <t>Liceul Teologic Baptist "Emanuel" Oradea</t>
  </si>
  <si>
    <t>GALEA FILIP</t>
  </si>
  <si>
    <t>GAVRILUȚ ADRIAN</t>
  </si>
  <si>
    <t>NICOARA CORINA</t>
  </si>
  <si>
    <t>GLIGOR ANDREI</t>
  </si>
  <si>
    <t>Goman Stefania</t>
  </si>
  <si>
    <t>Ioana Iuhasz</t>
  </si>
  <si>
    <t>Școala Gimnazială "Înv. Gâlgău Iosif" Păgaia</t>
  </si>
  <si>
    <t>GYURCSIK DENNIS</t>
  </si>
  <si>
    <t>Hanza Horia Rareș</t>
  </si>
  <si>
    <t>Indrei Octavian Nicolae</t>
  </si>
  <si>
    <t>PETRICA GABRIEL</t>
  </si>
  <si>
    <t>Liceul Teoretic "Lucian Blaga" Oradea</t>
  </si>
  <si>
    <t>INDRIEȘ LUCA</t>
  </si>
  <si>
    <t>Ioiart Anisse</t>
  </si>
  <si>
    <t>Cioara Codruta</t>
  </si>
  <si>
    <t>Liceul Don Orione</t>
  </si>
  <si>
    <t>Kirei Hunor</t>
  </si>
  <si>
    <t>Nagy Gyöngyike Erzsébet</t>
  </si>
  <si>
    <t>Școala Gimnazială "Szacsvay Imre" Oradea</t>
  </si>
  <si>
    <t>Laza Antonio</t>
  </si>
  <si>
    <t>LUPĂU ALIN</t>
  </si>
  <si>
    <t>LUPSE DRAGOS</t>
  </si>
  <si>
    <t>CURILA DIANA</t>
  </si>
  <si>
    <t>Școala Gimnazială "Dacia" Oradea</t>
  </si>
  <si>
    <t>Mențea Robert</t>
  </si>
  <si>
    <t>MEȘTER ANDREI</t>
  </si>
  <si>
    <t>MICULA GEORGE VLAD</t>
  </si>
  <si>
    <t>POP MIRCEA</t>
  </si>
  <si>
    <t>Școala Gimnazială "Winne Academy" Oradea</t>
  </si>
  <si>
    <t>MORARIU ALEXANDRU</t>
  </si>
  <si>
    <t>MOȘNEAGU ROBERTA</t>
  </si>
  <si>
    <t>MITRAȘCA CĂTĂLINA</t>
  </si>
  <si>
    <t>Nagy Dávid</t>
  </si>
  <si>
    <t>Vad Márta</t>
  </si>
  <si>
    <t>Naros Emanuel</t>
  </si>
  <si>
    <t>OLA RAISA</t>
  </si>
  <si>
    <t>ONCIOIU MATEI</t>
  </si>
  <si>
    <t>PĂCURAR MIHAI</t>
  </si>
  <si>
    <t>Pașca Ștefan</t>
  </si>
  <si>
    <t>RIF FLORINA</t>
  </si>
  <si>
    <t>Școala Gimnazială "Miron Pompiliu" Ștei</t>
  </si>
  <si>
    <t>PASCALAU RIANA</t>
  </si>
  <si>
    <t>PIRJA RADU</t>
  </si>
  <si>
    <t>PETRILA EDUARD</t>
  </si>
  <si>
    <t>PETRUS ARINA</t>
  </si>
  <si>
    <t>SZATMARI DORINA</t>
  </si>
  <si>
    <t>POPA GABRIEL</t>
  </si>
  <si>
    <t>Roman Eduard Andrei</t>
  </si>
  <si>
    <t>ROTARIU RADU</t>
  </si>
  <si>
    <t>SABĂU LUCA</t>
  </si>
  <si>
    <t>Sallay Dániel</t>
  </si>
  <si>
    <t>Sarkadi Seman Szilárd</t>
  </si>
  <si>
    <t>Sas Matias</t>
  </si>
  <si>
    <t>STANCIU ERIC</t>
  </si>
  <si>
    <t>Ștef David</t>
  </si>
  <si>
    <t>Baidoc Adriana</t>
  </si>
  <si>
    <t>SZABO SARA</t>
  </si>
  <si>
    <t>MARINCA LAVINIA</t>
  </si>
  <si>
    <t>SZILBEREISZ FRANCESCA</t>
  </si>
  <si>
    <t>Tamaș Patricia</t>
  </si>
  <si>
    <t>Codău Andra</t>
  </si>
  <si>
    <t>Școala Gimnazială Nr.11 Oradea</t>
  </si>
  <si>
    <t>TEUȘDEA FABIAN</t>
  </si>
  <si>
    <t>TIMAR RAUL ANDREI</t>
  </si>
  <si>
    <t>TIRTEA MARIA</t>
  </si>
  <si>
    <t>Tonța Patrick Alexandru</t>
  </si>
  <si>
    <t>Domocoș Ecaterina</t>
  </si>
  <si>
    <t>Liceul Vocațional Pedagogic "Nicolae Bolcaș" Beiuș</t>
  </si>
  <si>
    <t>TURCUȚ ALEXANDRU</t>
  </si>
  <si>
    <t>Uifalusi Dania</t>
  </si>
  <si>
    <t>Gherasim Adriana</t>
  </si>
  <si>
    <t>Colegiul Național "Iosif Vulcan" Oradea</t>
  </si>
  <si>
    <t>ULICI REMUS</t>
  </si>
  <si>
    <t>URSU MIRUNA</t>
  </si>
  <si>
    <t>VAȘ ANDREEA</t>
  </si>
  <si>
    <t>MIARA JANINA</t>
  </si>
  <si>
    <t>Școala Gimnazială "Floare de Lotus" Sînmartin</t>
  </si>
  <si>
    <t>VESA CRISTIANA</t>
  </si>
  <si>
    <t>VESA IANIS BOGDAN</t>
  </si>
  <si>
    <t>BERCE MONICA</t>
  </si>
  <si>
    <t>VIDICAN IULIA</t>
  </si>
  <si>
    <t>ANDREI LUCAS</t>
  </si>
  <si>
    <t>GULER ANGELA</t>
  </si>
  <si>
    <t>ARDELEAN LUCA</t>
  </si>
  <si>
    <t>Bónizs Boglárka</t>
  </si>
  <si>
    <t>Erdei Sándor</t>
  </si>
  <si>
    <t>Hodgyai Edit</t>
  </si>
  <si>
    <t>Școala Gimnazială "Miscolczy Karoly" Mișca</t>
  </si>
  <si>
    <t>BALOGH LUCA</t>
  </si>
  <si>
    <t>ARDELEAN MARGARETA-SIMONA</t>
  </si>
  <si>
    <t>Liceul Teoretic "Nicolae Jiga" Tinca</t>
  </si>
  <si>
    <t>BAN DARIUS</t>
  </si>
  <si>
    <t>BARNA ANDREEA</t>
  </si>
  <si>
    <t>SERE IOANA ALEXANDRA</t>
  </si>
  <si>
    <t>BETEA LUCA</t>
  </si>
  <si>
    <t>Blaga Jaqueline</t>
  </si>
  <si>
    <t>Mic-David Marius</t>
  </si>
  <si>
    <t>BODEA MARA</t>
  </si>
  <si>
    <t>IGNAT CRISTINA</t>
  </si>
  <si>
    <t>BONTA IACOB</t>
  </si>
  <si>
    <t>BORZ ALISSA</t>
  </si>
  <si>
    <t>MUSCA FLORINA</t>
  </si>
  <si>
    <t>LAZĂR CARMEN</t>
  </si>
  <si>
    <t>BRONŢ DENIS IOAN</t>
  </si>
  <si>
    <t>Viorica Purdea</t>
  </si>
  <si>
    <t>Școala Gimnazială "Octavian Goga" Oradea</t>
  </si>
  <si>
    <t>BUDA TEODORA</t>
  </si>
  <si>
    <t>BUKSA TAIS</t>
  </si>
  <si>
    <t>Liceul Teologic Ortodox "Episcop Roman Ciorogariu" Oradea</t>
  </si>
  <si>
    <t>Cipleu Dragoș</t>
  </si>
  <si>
    <t>Antonescu Liliana</t>
  </si>
  <si>
    <t>CIUPE TIMOTEI</t>
  </si>
  <si>
    <t>COCOȘ RALUCA</t>
  </si>
  <si>
    <t>CORADI DOMINICA</t>
  </si>
  <si>
    <t>COSMA-GULER VLAD</t>
  </si>
  <si>
    <t>COTETIU JESSICA</t>
  </si>
  <si>
    <t>CSAKI OTTO</t>
  </si>
  <si>
    <t>CURȚ LAVINIA</t>
  </si>
  <si>
    <t>DANȘA DARIA</t>
  </si>
  <si>
    <t>FETEA VLAD</t>
  </si>
  <si>
    <t>GREGUȘ DAVID</t>
  </si>
  <si>
    <t>HERCZ HAILEY</t>
  </si>
  <si>
    <t>ISDRĂILĂ ALEXIA</t>
  </si>
  <si>
    <t>IUHAS MARIA</t>
  </si>
  <si>
    <t>Kerekes David</t>
  </si>
  <si>
    <t>Modog Andrei</t>
  </si>
  <si>
    <t>Rus Carmen</t>
  </si>
  <si>
    <t>LAZĂR ANA</t>
  </si>
  <si>
    <t>Lazar Carina</t>
  </si>
  <si>
    <t>Chirila Adriana</t>
  </si>
  <si>
    <t>LENGHEL ANTONIO</t>
  </si>
  <si>
    <t>CURILĂ DIANA</t>
  </si>
  <si>
    <t>Marc Alexia Stefania</t>
  </si>
  <si>
    <t>Puscas Florina</t>
  </si>
  <si>
    <t>MARINESCU ALEX</t>
  </si>
  <si>
    <t>Melniciuc Delia</t>
  </si>
  <si>
    <t>Chiscoci Florica</t>
  </si>
  <si>
    <t>Colegiul Național "Mihai Eminescu" Oradea</t>
  </si>
  <si>
    <t>MIHAILA MAIA</t>
  </si>
  <si>
    <t>MOROZAN DAVID</t>
  </si>
  <si>
    <t>Moț Sara</t>
  </si>
  <si>
    <t>Clop Ana Mariana</t>
  </si>
  <si>
    <t>NAGY ALEXANDRA</t>
  </si>
  <si>
    <t>NICOARĂ MARA AMEDEEA</t>
  </si>
  <si>
    <t>OBOGEANU MARA</t>
  </si>
  <si>
    <t>Oláh József Gergely</t>
  </si>
  <si>
    <t>Onu Cristiana</t>
  </si>
  <si>
    <t>Pîle Andra Daria</t>
  </si>
  <si>
    <t>Pantuca Theodora</t>
  </si>
  <si>
    <t>PARUȘ ȘTEFAN</t>
  </si>
  <si>
    <t>PELEA ALEXIA</t>
  </si>
  <si>
    <t>POPA DENISA</t>
  </si>
  <si>
    <t>Penea Aron Șerban</t>
  </si>
  <si>
    <t>Chisiu Gabriela</t>
  </si>
  <si>
    <t>PINTEA ANDREI</t>
  </si>
  <si>
    <t>PRAJA CASIAN</t>
  </si>
  <si>
    <t>RAD MARIA</t>
  </si>
  <si>
    <t>Rotar Alexandru</t>
  </si>
  <si>
    <t>Sandro Mario</t>
  </si>
  <si>
    <t>Ghiuro Bianca</t>
  </si>
  <si>
    <t>Selin Dragoș</t>
  </si>
  <si>
    <t>Șerban Andrei</t>
  </si>
  <si>
    <t>ȘEREȘ ALBERT</t>
  </si>
  <si>
    <t>STAICU VLADIMIR</t>
  </si>
  <si>
    <t>Stefancic Ștefan</t>
  </si>
  <si>
    <t>STURZ MIRUNA</t>
  </si>
  <si>
    <t>STURZA RAREȘ</t>
  </si>
  <si>
    <t>TIMAR ALINA</t>
  </si>
  <si>
    <t>Szoke Răzvan</t>
  </si>
  <si>
    <t>Tanc Vlad</t>
  </si>
  <si>
    <t>Timár Dóra Andrea</t>
  </si>
  <si>
    <t>Puskás Enikő</t>
  </si>
  <si>
    <t>Liceul Tehnologic "Horvath Janos "Marghita</t>
  </si>
  <si>
    <t>ȚIPLEA ȘTEFAN</t>
  </si>
  <si>
    <t>TIȘE HOREA OCTAVIAN</t>
  </si>
  <si>
    <t>Toma Sara Alexa</t>
  </si>
  <si>
    <t>Copil Olimpia</t>
  </si>
  <si>
    <t>TUDERICI CĂTĂLIN MIHAI</t>
  </si>
  <si>
    <t>Ungur Miruna Elena</t>
  </si>
  <si>
    <t>ZBĂRCEA PAUL</t>
  </si>
  <si>
    <t>ZDREHUȘ ADRIAN</t>
  </si>
  <si>
    <t>ARON LUCA</t>
  </si>
  <si>
    <t>PETRUȚA GELU</t>
  </si>
  <si>
    <t>BOGDAN DARIA</t>
  </si>
  <si>
    <t>BOT RAREȘ ANDREI</t>
  </si>
  <si>
    <t>IANC ILEANA</t>
  </si>
  <si>
    <t>BOTTYAN REBECA</t>
  </si>
  <si>
    <t>CHEBELEU DARIA</t>
  </si>
  <si>
    <t>Chivu Raul</t>
  </si>
  <si>
    <t>CORBU OCTAVIAN</t>
  </si>
  <si>
    <t>Hațag Raluca-Maria</t>
  </si>
  <si>
    <t>Tuculia Florin-Ion</t>
  </si>
  <si>
    <t>Colegiul Național "Avram Iancu" Ștei</t>
  </si>
  <si>
    <t>HATHAZI ALEXANDRU</t>
  </si>
  <si>
    <t>FORISZ FRANCISC</t>
  </si>
  <si>
    <t>HORJ AYANNA</t>
  </si>
  <si>
    <t>JURCUȚ RAUL GABRIEL</t>
  </si>
  <si>
    <t>KELE DANIELA</t>
  </si>
  <si>
    <t>Lakatos Bernadett</t>
  </si>
  <si>
    <t>Lorincz Carla Rebeca</t>
  </si>
  <si>
    <t>Petruta Gelu</t>
  </si>
  <si>
    <t>Lucuța Luca Radu</t>
  </si>
  <si>
    <t>Manda Crina</t>
  </si>
  <si>
    <t>Școala Gimnazială "Nicolae Popoviciu" Beiuș</t>
  </si>
  <si>
    <t>Lupaș Daria Ștefania</t>
  </si>
  <si>
    <t>MARINESCU ANDREI</t>
  </si>
  <si>
    <t>Oltean Ariana Gabriela</t>
  </si>
  <si>
    <t>PARUȘ ANASTASIA</t>
  </si>
  <si>
    <t>Petruse-Suciu Roberta</t>
  </si>
  <si>
    <t>Onica Vlad-Ionut</t>
  </si>
  <si>
    <t>Școala Gimnazială Nr. 1 Nucet</t>
  </si>
  <si>
    <t>Purda Andreea</t>
  </si>
  <si>
    <t>Sandru Raul</t>
  </si>
  <si>
    <t>ȘCHIOP TUDOR</t>
  </si>
  <si>
    <t>Tóth Alexandra</t>
  </si>
  <si>
    <t>Porțan Monica</t>
  </si>
  <si>
    <t>Colegiul Național "Octavian Goga" Marghita</t>
  </si>
  <si>
    <t>Tóth Szilárd Csongor</t>
  </si>
  <si>
    <t>Tuculia Dragoș-Alexandru</t>
  </si>
  <si>
    <t>VAIDA ȘERBAN</t>
  </si>
  <si>
    <t>ANDRO RĂZVAN</t>
  </si>
  <si>
    <t>VERESTOI CSILLA</t>
  </si>
  <si>
    <t>AVRAM ANDREEA</t>
  </si>
  <si>
    <t>BODEA PATRICIA TABITA</t>
  </si>
  <si>
    <t>Ile Maria</t>
  </si>
  <si>
    <t>Școala Gimnazială Nr. 1 Sîntandrei</t>
  </si>
  <si>
    <t>Bogosel Filip Daniel</t>
  </si>
  <si>
    <t>BONDAR DRAGOȘ</t>
  </si>
  <si>
    <t>BORA LUCAS</t>
  </si>
  <si>
    <t>GALEA LIVIU</t>
  </si>
  <si>
    <t>Colegiul Național "Teodor Neş" Salonta</t>
  </si>
  <si>
    <t>Bruncsák Gergely</t>
  </si>
  <si>
    <t>Molnár Tünde Éva</t>
  </si>
  <si>
    <t>CHERECHEȘ MAYA</t>
  </si>
  <si>
    <t>CMECIU ALEXANDRU</t>
  </si>
  <si>
    <t>CHIȘIU GABRIELA</t>
  </si>
  <si>
    <t>Codău Alesia</t>
  </si>
  <si>
    <t>Lorincz Anita</t>
  </si>
  <si>
    <t>Crișan Daniel</t>
  </si>
  <si>
    <t>Jakab Ottó Attila</t>
  </si>
  <si>
    <t>DOMOCOȘ RAUL</t>
  </si>
  <si>
    <t>TORJOC NARCIZIA</t>
  </si>
  <si>
    <t>DRIMBE MARINA</t>
  </si>
  <si>
    <t>MADEAR VIORICA ANA</t>
  </si>
  <si>
    <t>Dumiter George</t>
  </si>
  <si>
    <t>Ungur Călin</t>
  </si>
  <si>
    <t>Liceul Teoretic Nr. 1 Bratca</t>
  </si>
  <si>
    <t>Fanea Mihai</t>
  </si>
  <si>
    <t>Gordan Calin</t>
  </si>
  <si>
    <t>FARCAS TUDOR</t>
  </si>
  <si>
    <t>Fazecas Joshua Manuell</t>
  </si>
  <si>
    <t>GALIȘ ALEXANDRU</t>
  </si>
  <si>
    <t>GAVRA DARIA</t>
  </si>
  <si>
    <t>Kiss Krisztian</t>
  </si>
  <si>
    <t>Kovács Rebeka</t>
  </si>
  <si>
    <t>Zsíros Anikó</t>
  </si>
  <si>
    <t>LUPȘE VICTOR</t>
  </si>
  <si>
    <t>MACRA ALEXANDRU</t>
  </si>
  <si>
    <t>Maior Miruna</t>
  </si>
  <si>
    <t>Ursan Rodica</t>
  </si>
  <si>
    <t>MATEȘ-IANCU HOREA</t>
  </si>
  <si>
    <t>Mihocas Răzvan</t>
  </si>
  <si>
    <t>Oros Ioana</t>
  </si>
  <si>
    <t>MORAR-HERLEA CEZAR</t>
  </si>
  <si>
    <t>MOZA CARLA</t>
  </si>
  <si>
    <t>BERECZ DANIELA</t>
  </si>
  <si>
    <t>ONACA IULIA</t>
  </si>
  <si>
    <t>CHISIU GABRIELA</t>
  </si>
  <si>
    <t>PÎRVULESCU ȘERBAN</t>
  </si>
  <si>
    <t>PETRACHE ANDREI</t>
  </si>
  <si>
    <t>POP ALEXANDRU</t>
  </si>
  <si>
    <t>Stoianovici Sorana Alexandra</t>
  </si>
  <si>
    <t>Turc Florentina</t>
  </si>
  <si>
    <t>Suciu Alesia</t>
  </si>
  <si>
    <t>ȘURTEA MARC</t>
  </si>
  <si>
    <t>Tasadan Luca</t>
  </si>
  <si>
    <t>TODOCA FLAVIA</t>
  </si>
  <si>
    <t>TOPAI ALEX DARIUS</t>
  </si>
  <si>
    <t>Trifa Iulia Elena</t>
  </si>
  <si>
    <t>Winkler Máté</t>
  </si>
  <si>
    <t>AGOSTON NICOLETT</t>
  </si>
  <si>
    <t>SADOVEANU VIOREL</t>
  </si>
  <si>
    <t>Bodnár Mónika Brigitta</t>
  </si>
  <si>
    <t>Báthori Éva</t>
  </si>
  <si>
    <t>CMECIU CRISTIAN</t>
  </si>
  <si>
    <t>Copil Cristian</t>
  </si>
  <si>
    <t>Serac Călin</t>
  </si>
  <si>
    <t>DACIN MIHAI</t>
  </si>
  <si>
    <t>GÎRZ IONUȚ</t>
  </si>
  <si>
    <t>BULZAN ILEANA</t>
  </si>
  <si>
    <t>Colegiul Tehnic "Alexandru Roman" Aleșd</t>
  </si>
  <si>
    <t>Ghiurău Denis</t>
  </si>
  <si>
    <t>ILIEȘ ARIANA</t>
  </si>
  <si>
    <t>ILIEȘ BIANCA IZABELA</t>
  </si>
  <si>
    <t>COROIU AURELIA MANUELA</t>
  </si>
  <si>
    <t>Jámbor Csaba Csongor</t>
  </si>
  <si>
    <t>Mészár Iuliana</t>
  </si>
  <si>
    <t>Liceul Teoretic "Arany Janos" Salonta</t>
  </si>
  <si>
    <t>MAGUI ANCA</t>
  </si>
  <si>
    <t>MERCEA NICOLAS EUSEBIU</t>
  </si>
  <si>
    <t>Moșuț Larisa</t>
  </si>
  <si>
    <t>SABĂU ALEXANDRU</t>
  </si>
  <si>
    <t>SALA DARIUS GEORGE</t>
  </si>
  <si>
    <t>ȘTEF MARIA</t>
  </si>
  <si>
    <t>ȘTIOP FABIAN</t>
  </si>
  <si>
    <t>Știube Denis Antonio</t>
  </si>
  <si>
    <t>Țicărat Andrei</t>
  </si>
  <si>
    <t>ȚIG ANDREEA</t>
  </si>
  <si>
    <t>Veres Dóra Viktória</t>
  </si>
  <si>
    <t>Balint Ioana Claudia</t>
  </si>
  <si>
    <t>BOHUȘ ANDREEA</t>
  </si>
  <si>
    <t>MOISIN MONICA</t>
  </si>
  <si>
    <t>Bradea Ioana Rebeca</t>
  </si>
  <si>
    <t>Vereș Nicolae Cosmin</t>
  </si>
  <si>
    <t>CIUTA DARIA</t>
  </si>
  <si>
    <t>CICORTAȘ GRAȚIELA, DRĂGAN SIMONA</t>
  </si>
  <si>
    <t>FECHETE LUCA</t>
  </si>
  <si>
    <t>Györgypál Gergő</t>
  </si>
  <si>
    <t>Nagy Olga</t>
  </si>
  <si>
    <t>Györgypál Tamás</t>
  </si>
  <si>
    <t>Higyed Erik</t>
  </si>
  <si>
    <t>Luca Dorel</t>
  </si>
  <si>
    <t>Hosu Gábor</t>
  </si>
  <si>
    <t>Kányádi Zoltán-Alexandru</t>
  </si>
  <si>
    <t>Kun Édua Boróka</t>
  </si>
  <si>
    <t>Bődi János</t>
  </si>
  <si>
    <t>Lung George Bogdan Alexandru</t>
  </si>
  <si>
    <t>Cicortaș Grațiela, Drăgan Simona</t>
  </si>
  <si>
    <t>MADA ADRIAN PETRU</t>
  </si>
  <si>
    <t>Pantis Bianca</t>
  </si>
  <si>
    <t>Necea Gabriela</t>
  </si>
  <si>
    <t>Cicortas Gratiela</t>
  </si>
  <si>
    <t>Sima Attila Tamás</t>
  </si>
  <si>
    <t>Betuker Enikő</t>
  </si>
  <si>
    <t>Stiru Razvan</t>
  </si>
  <si>
    <t>STRUNGAR DAN ȘTEFAN</t>
  </si>
  <si>
    <t>TODORAN VLAD</t>
  </si>
  <si>
    <t>LUNG IOAN</t>
  </si>
  <si>
    <t>Árva Norbert Ákos</t>
  </si>
  <si>
    <t>ANCA RAUL CĂLIN</t>
  </si>
  <si>
    <t>BUDURA BOGDAN</t>
  </si>
  <si>
    <t>Divin Judit</t>
  </si>
  <si>
    <t>Groze Georgiana</t>
  </si>
  <si>
    <t>GUDIU CĂTĂLIN</t>
  </si>
  <si>
    <t>STAN AUGUSTIN</t>
  </si>
  <si>
    <t>IANCU ANDREI</t>
  </si>
  <si>
    <t>Jurca Henriette</t>
  </si>
  <si>
    <t>Sadoveanu Viorel</t>
  </si>
  <si>
    <t>SMAUSZ MARC</t>
  </si>
  <si>
    <t>ȘTEF ANA</t>
  </si>
  <si>
    <t>VAIDA FILIP</t>
  </si>
  <si>
    <t>Éles Dávid</t>
  </si>
  <si>
    <t>Ardelean George</t>
  </si>
  <si>
    <t>Balș Radu Mihai</t>
  </si>
  <si>
    <t>Grama Mioara Daniela</t>
  </si>
  <si>
    <t>Buciuman Liviu</t>
  </si>
  <si>
    <t>Bureția Dian</t>
  </si>
  <si>
    <t>Groza Darius Sebastian</t>
  </si>
  <si>
    <t>JURCUȚ PAUL</t>
  </si>
  <si>
    <t>Marchis Laurentiu</t>
  </si>
  <si>
    <t>Fechete Ioan</t>
  </si>
  <si>
    <t>MERȚ IULIA</t>
  </si>
  <si>
    <t>SILAGHI HORIA</t>
  </si>
  <si>
    <t>Țepele Alexandra</t>
  </si>
  <si>
    <t>Toma Adrian</t>
  </si>
  <si>
    <t>Trifan Octavian</t>
  </si>
  <si>
    <t>Trubacs Iosif</t>
  </si>
  <si>
    <t>(necompletat)</t>
  </si>
  <si>
    <t>Total general</t>
  </si>
  <si>
    <t>nume scoala</t>
  </si>
  <si>
    <t>Etichete de rânduri</t>
  </si>
  <si>
    <t>Antonescu Liliana, Liceul Teoretic "Constantin Șerban" Aleșd</t>
  </si>
  <si>
    <t>ARDELEAN MARGARETA-SIMONA, Liceul Teoretic "Nicolae Jiga" Tinca</t>
  </si>
  <si>
    <t>BABA IOANA, Școala Gimnazială "Oltea Doamna" Oradea</t>
  </si>
  <si>
    <t>Baidoc Adriana, Școala Gimnazială Nr. 1 Pietroasa</t>
  </si>
  <si>
    <t>Báthori Éva, Liceul Teoretic "Ady Endre" Oradea</t>
  </si>
  <si>
    <t>BERCE MONICA, Școala Gimnazială "Dacia" Oradea</t>
  </si>
  <si>
    <t>BERECZ DANIELA, Liceul Teologic Ortodox "Episcop Roman Ciorogariu" Oradea</t>
  </si>
  <si>
    <t>Betuker Enikő, Liceul Tehnologic "Horvath Janos "Marghita</t>
  </si>
  <si>
    <t>Bobus Ramona, Școala Gimnazială Nr. 1 Buntești</t>
  </si>
  <si>
    <t>Bődi János, Liceul Teoretic "Ady Endre" Oradea</t>
  </si>
  <si>
    <t>Bucsias Levente, Liceul Teoretic "Constantin Șerban" Aleșd</t>
  </si>
  <si>
    <t>BULZAN ILEANA, Colegiul Tehnic "Alexandru Roman" Aleșd</t>
  </si>
  <si>
    <t>Chirila Adriana, Colegiul Național "Iosif Vulcan" Oradea</t>
  </si>
  <si>
    <t>Chiscoci Florica, Colegiul Național "Mihai Eminescu" Oradea</t>
  </si>
  <si>
    <t>Chisiu Gabriela, Colegiul Național "Emanuil Gojdu" Oradea</t>
  </si>
  <si>
    <t>CICORTAȘ MARIUS, Colegiul Național "Emanuil Gojdu" Oradea</t>
  </si>
  <si>
    <t>Cioara Codruta, Liceul Don Orione</t>
  </si>
  <si>
    <t>Clop Ana Mariana, Liceul Vocațional Pedagogic "Nicolae Bolcaș" Beiuș</t>
  </si>
  <si>
    <t>Codău Andra, Școala Gimnazială Nr.11 Oradea</t>
  </si>
  <si>
    <t>CODAU TEODORA, Școala Gimnazială "Dimitrie Cantemir" Oradea</t>
  </si>
  <si>
    <t>Copil Olimpia, Colegiul Național "Samuil Vulcan" Beiuș</t>
  </si>
  <si>
    <t>COROIU AURELIA MANUELA, Colegiul Național "Avram Iancu" Ștei</t>
  </si>
  <si>
    <t>CURILĂ CORINA, Colegiul Național "Onisifor Ghibu" Oradea</t>
  </si>
  <si>
    <t>CURILA DIANA, Școala Gimnazială "Dacia" Oradea</t>
  </si>
  <si>
    <t>CURILĂ DIANA, Școala Gimnazială "Dacia" Oradea</t>
  </si>
  <si>
    <t>Domocoș Ecaterina, Liceul Vocațional Pedagogic "Nicolae Bolcaș" Beiuș</t>
  </si>
  <si>
    <t>Erdei Sándor, Școala Gimnazială "Miscolczy Karoly" Mișca</t>
  </si>
  <si>
    <t>FAUR PATRICIA, Școala Gimnazială "Oltea Doamna" Oradea</t>
  </si>
  <si>
    <t>FORISZ FRANCISC, Liceul Don Orione</t>
  </si>
  <si>
    <t>GALEA LIVIU, Colegiul Național "Teodor Neş" Salonta</t>
  </si>
  <si>
    <t>GALFI DENISA, Școala Gimnazială "Avram Iancu" Oradea</t>
  </si>
  <si>
    <t>Gherasim Adriana, Colegiul Național "Iosif Vulcan" Oradea</t>
  </si>
  <si>
    <t>Ghiuro Bianca, Liceul Teologic Penticostal "Betel" Oradea</t>
  </si>
  <si>
    <t>Gordan Calin, Liceul Teoretic "Constantin Șerban" Aleșd</t>
  </si>
  <si>
    <t>Grama Mioara Daniela, Colegiul Național "Avram Iancu" Ștei</t>
  </si>
  <si>
    <t>GULER ANGELA, Școala Gimnazială "Dimitrie Cantemir" Oradea</t>
  </si>
  <si>
    <t>Hodgyai Edit, Școala Gimnazială "Miscolczy Karoly" Mișca</t>
  </si>
  <si>
    <t>Hossu Sorin Ioan, Școala Gimnazială Nr. 1 Abram</t>
  </si>
  <si>
    <t>IANC ILEANA, Școala Gimnazială "Floare de Lotus" Sînmartin</t>
  </si>
  <si>
    <t>IGNAT CRISTINA, Colegiul Național "Emanuil Gojdu" Oradea</t>
  </si>
  <si>
    <t>Ile Maria, Școala Gimnazială Nr. 1 Sîntandrei</t>
  </si>
  <si>
    <t>Ioana Iuhasz, Școala Gimnazială "Înv. Gâlgău Iosif" Păgaia</t>
  </si>
  <si>
    <t>Jakab Ottó Attila, Liceul Tehnologic "Horvath Janos "Marghita</t>
  </si>
  <si>
    <t>Kányádi Zoltán-Alexandru, Liceul Teoretic "Ady Endre" Oradea</t>
  </si>
  <si>
    <t>KELE DANIELA, Colegiul Național "Onisifor Ghibu" Oradea</t>
  </si>
  <si>
    <t>Kovács Clara, Liceul Teologic Reformat "Lorantffy Zsuzsanna" Oradea</t>
  </si>
  <si>
    <t>LAZĂR CARMEN, Liceul Teologic Ortodox "Episcop Roman Ciorogariu" Oradea</t>
  </si>
  <si>
    <t>Lorincz Anita, Liceul Vocațional Pedagogic "Nicolae Bolcaș" Beiuș</t>
  </si>
  <si>
    <t>Luca Dorel, Colegiul Național "Mihai Eminescu" Oradea</t>
  </si>
  <si>
    <t>LUNG IOAN, Colegiul Național "Teodor Neş" Salonta</t>
  </si>
  <si>
    <t>MADEAR VIORICA ANA, Liceul Teoretic "Nicolae Jiga" Tinca</t>
  </si>
  <si>
    <t>Manda Crina, Școala Gimnazială "Nicolae Popoviciu" Beiuș</t>
  </si>
  <si>
    <t>MARINCA LAVINIA, Școala Gimnazială "Dacia" Oradea</t>
  </si>
  <si>
    <t>Mészár Iuliana, Liceul Teoretic "Arany Janos" Salonta</t>
  </si>
  <si>
    <t>MIARA JANINA, Școala Gimnazială "Floare de Lotus" Sînmartin</t>
  </si>
  <si>
    <t>Mic-David Marius, Liceul Greco-Catolic ”Iului Maniu” Oradea</t>
  </si>
  <si>
    <t>MITRAȘCA CĂTĂLINA, Colegiul Național "Onisifor Ghibu" Oradea</t>
  </si>
  <si>
    <t>Modog Andrei, Liceul Teologic Baptist "Emanuel" Oradea</t>
  </si>
  <si>
    <t>MOISIN MONICA, Colegiul Tehnic "Alexandru Roman" Aleșd</t>
  </si>
  <si>
    <t>Molnár Tünde Éva, Școala Gimnazială "Szacsvay Imre" Oradea</t>
  </si>
  <si>
    <t>MUSCA FLORINA, Școala Gimnazială "Oltea Doamna" Oradea</t>
  </si>
  <si>
    <t>Nagy Enikő Ilona, Liceul Teoretic "Ady Endre" Oradea</t>
  </si>
  <si>
    <t>Nagy Gyöngyike Erzsébet, Școala Gimnazială "Szacsvay Imre" Oradea</t>
  </si>
  <si>
    <t>Nagy Olga, Liceul Teoretic "Arany Janos" Salonta</t>
  </si>
  <si>
    <t>Necea Gabriela, Liceul Teologic Baptist "Emanuel" Oradea</t>
  </si>
  <si>
    <t>NICOARA CORINA, Colegiul Național "Emanuil Gojdu" Oradea</t>
  </si>
  <si>
    <t>NICOARA FLORIN, Colegiul Național "Emanuil Gojdu" Oradea</t>
  </si>
  <si>
    <t>Onica Vlad-Ionut, Școala Gimnazială Nr. 1 Nucet</t>
  </si>
  <si>
    <t>ONOFREI ANCA, Școala Gimnazială "Nicolae Bălcescu" Oradea</t>
  </si>
  <si>
    <t>Opris Dorin, Liceul Teologic Baptist "Emanuel" Oradea</t>
  </si>
  <si>
    <t>Orbán Ilona, Liceul Tehnologic Nr. 1 Suplacu de Barcău</t>
  </si>
  <si>
    <t>Oros Ioana, Liceul Teoretic "Constantin Șerban" Aleșd</t>
  </si>
  <si>
    <t>PETRICA GABRIEL, Liceul Don Orione</t>
  </si>
  <si>
    <t>PETRICA GABRIEL, Liceul Teoretic "Lucian Blaga" Oradea</t>
  </si>
  <si>
    <t>PETRUȚA GELU, Colegiul Național "Emanuil Gojdu" Oradea</t>
  </si>
  <si>
    <t>PIRJA RADU, Școala Gimnazială "Nicolae Bălcescu" Oradea</t>
  </si>
  <si>
    <t>POP MIRCEA, Colegiul Național "Onisifor Ghibu" Oradea</t>
  </si>
  <si>
    <t>POP MIRCEA, Școala Gimnazială "Winne Academy" Oradea</t>
  </si>
  <si>
    <t>POPA DENISA, Școala Gimnazială "Miron Pompiliu" Ștei</t>
  </si>
  <si>
    <t>Popa Maria Laura, Colegiul Național "Samuil Vulcan" Beiuș</t>
  </si>
  <si>
    <t>Porțan Monica, Colegiul Național "Octavian Goga" Marghita</t>
  </si>
  <si>
    <t>Puscas Florina, Liceul Teologic Baptist "Emanuel" Oradea</t>
  </si>
  <si>
    <t>Puskás Enikő, Liceul Tehnologic "Horvath Janos "Marghita</t>
  </si>
  <si>
    <t>RIF FLORINA, Școala Gimnazială "Miron Pompiliu" Ștei</t>
  </si>
  <si>
    <t>Rusu Carmen, Liceul Teologic Penticostal "Betel" Oradea</t>
  </si>
  <si>
    <t>Sabau Calin, Liceul Greco-Catolic ”Iului Maniu” Oradea</t>
  </si>
  <si>
    <t>SADOVEANU VIOREL, Colegiul Național "Emanuil Gojdu" Oradea</t>
  </si>
  <si>
    <t>Serac Călin, Colegiul Național "Mihai Eminescu" Oradea</t>
  </si>
  <si>
    <t>SERE IOANA ALEXANDRA, Școala Gimnazială "Miron Pompiliu" Ștei</t>
  </si>
  <si>
    <t>STAN AUGUSTIN, Colegiul Național "Emanuil Gojdu" Oradea</t>
  </si>
  <si>
    <t>Szakáll Ildikó, Liceul Teoretic German "Friedrich Schiller" Oradea</t>
  </si>
  <si>
    <t>SZATMARI DORINA, Școala Gimnazială "Nicolae Bălcescu" Oradea</t>
  </si>
  <si>
    <t>TANCHIȘ DORIN, Școala Gimnazială Nr.16 Oradea</t>
  </si>
  <si>
    <t>TIMAR ALINA, Școala Gimnazială Nr.16 Oradea</t>
  </si>
  <si>
    <t>TORJOC NARCIZIA, Școala Gimnazială Nr.16 Oradea</t>
  </si>
  <si>
    <t>Tuculia Florin-Ion, Colegiul Național "Avram Iancu" Ștei</t>
  </si>
  <si>
    <t>Tuculia Simona, Școala Gimnazială Nr. 1 Pietroasa</t>
  </si>
  <si>
    <t>Turc Florentina, Colegiul Național "Octavian Goga" Marghita</t>
  </si>
  <si>
    <t>Ungur Călin, Liceul Teoretic Nr. 1 Bratca</t>
  </si>
  <si>
    <t>Ursan Rodica, Colegiul Național "Octavian Goga" Marghita</t>
  </si>
  <si>
    <t>Vad Márta, Liceul Teoretic "Ady Endre" Oradea</t>
  </si>
  <si>
    <t>Vereș Nicolae Cosmin, Liceul Teoretic Nr. 1 Bratca</t>
  </si>
  <si>
    <t>VERESTOI CSILLA, Colegiul Național "Emanuil Gojdu" Oradea</t>
  </si>
  <si>
    <t>Viorica Purdea, Școala Gimnazială "Octavian Goga" Oradea</t>
  </si>
  <si>
    <t>Zsíros Anikó, Liceul Teologic Reformat "Lorantffy Zsuzsanna" Oradea</t>
  </si>
  <si>
    <t>are elev in clasa</t>
  </si>
  <si>
    <t>nr elevi</t>
  </si>
  <si>
    <t>poz</t>
  </si>
  <si>
    <t>corecteaza la cls</t>
  </si>
  <si>
    <t>m</t>
  </si>
  <si>
    <t>s</t>
  </si>
  <si>
    <t>v</t>
  </si>
  <si>
    <t>subcomisie</t>
  </si>
  <si>
    <t>Nr.</t>
  </si>
  <si>
    <t>Unitatea scolara</t>
  </si>
  <si>
    <t>Profil/Specializare</t>
  </si>
  <si>
    <t>P1</t>
  </si>
  <si>
    <t>P2</t>
  </si>
  <si>
    <t>P3</t>
  </si>
  <si>
    <t>P4</t>
  </si>
  <si>
    <t>Total</t>
  </si>
  <si>
    <t>Premiul</t>
  </si>
  <si>
    <t>AH N</t>
  </si>
  <si>
    <t>Barbura Alexandra</t>
  </si>
  <si>
    <t>Colegiul National Samuil Vulcan Beius</t>
  </si>
  <si>
    <t>Profil real specializarea stiintele naturii</t>
  </si>
  <si>
    <t>Boloș Radu</t>
  </si>
  <si>
    <t>BUGHIU GEORGE</t>
  </si>
  <si>
    <t>Colegiul National Emanuil Gojdu Oradea</t>
  </si>
  <si>
    <t>Cheregi Diana Maria</t>
  </si>
  <si>
    <t>Colegiul National Octavian Goga Marghita</t>
  </si>
  <si>
    <t>Florea David</t>
  </si>
  <si>
    <t>Coriteac Melinda</t>
  </si>
  <si>
    <t>Horge Valentina</t>
  </si>
  <si>
    <t>INDRIEȘ PATRICK</t>
  </si>
  <si>
    <t>Kocza Ruben Casian</t>
  </si>
  <si>
    <t>Kopanyi Robert</t>
  </si>
  <si>
    <t>Colegiul National Iosif Vulcan Oradea</t>
  </si>
  <si>
    <t>Gabor Razvan</t>
  </si>
  <si>
    <t>Miklo Teresia</t>
  </si>
  <si>
    <t>Morong Klara</t>
  </si>
  <si>
    <t>MOTAȘ GEORGIA</t>
  </si>
  <si>
    <t>NEGREAN MARC</t>
  </si>
  <si>
    <t>BÎRLESCU EMANUEL</t>
  </si>
  <si>
    <t>Balint Kristof</t>
  </si>
  <si>
    <t>Gabor Mihai</t>
  </si>
  <si>
    <t>BORZA ANDREI</t>
  </si>
  <si>
    <t>ȘCHIOP ECATERINA</t>
  </si>
  <si>
    <t>DAVID IZABEL</t>
  </si>
  <si>
    <t>Furtos Bianca Liana</t>
  </si>
  <si>
    <t>Colegiul National Mihai Eminescu Oradea</t>
  </si>
  <si>
    <t>Gabor Rebeka</t>
  </si>
  <si>
    <t>Haiduc Anesa</t>
  </si>
  <si>
    <t>LUCACIU ANTONIA GEORGIANA</t>
  </si>
  <si>
    <t>Lucaciu Tamara</t>
  </si>
  <si>
    <t>Maior Iasmina</t>
  </si>
  <si>
    <t>Marculescu Patrick</t>
  </si>
  <si>
    <t>NEAG IOANA</t>
  </si>
  <si>
    <t>Sabau Iulia</t>
  </si>
  <si>
    <t>Simon Krisztián</t>
  </si>
  <si>
    <t>Liceul Teoretic Ady Endre Oradea</t>
  </si>
  <si>
    <t>Kányádi Zolt&amp;aac</t>
  </si>
  <si>
    <t>ȘTEFAN ALEXANDRU</t>
  </si>
  <si>
    <t>Todos Diana</t>
  </si>
  <si>
    <t>BACIU ANDREI MIRCEA</t>
  </si>
  <si>
    <t>Liceul Teoretic Aurel Lazar Oradea</t>
  </si>
  <si>
    <t>BAGUT CIPRIAN</t>
  </si>
  <si>
    <t>Cacaraza Tobias</t>
  </si>
  <si>
    <t>CHERECHEȘ MIHAI</t>
  </si>
  <si>
    <t>CUCIULA ANA</t>
  </si>
  <si>
    <t>Dan Craciun</t>
  </si>
  <si>
    <t>Miron Avram Mihaela</t>
  </si>
  <si>
    <t>FARCAȘ ANTONIA</t>
  </si>
  <si>
    <t>Florescu Rebeca</t>
  </si>
  <si>
    <t>Gaidos Darina</t>
  </si>
  <si>
    <t>ILE-LANDEA VANESSA</t>
  </si>
  <si>
    <t>JARCA DAIANA</t>
  </si>
  <si>
    <t>BOROȘ (Fazakas)AURICA VIUȚA</t>
  </si>
  <si>
    <t>Kopanyi Rebeka</t>
  </si>
  <si>
    <t>Liceul Teoretic Petofi Sandor Sacueni</t>
  </si>
  <si>
    <t>Gug Reka</t>
  </si>
  <si>
    <t>Lazea Luisa Maria</t>
  </si>
  <si>
    <t>Colegiul National Avram Iancu Stei</t>
  </si>
  <si>
    <t>POPP ANDREEA</t>
  </si>
  <si>
    <t>SABĂU PAULA</t>
  </si>
  <si>
    <t>Sala Raluca Maria</t>
  </si>
  <si>
    <t>Stefan Ana</t>
  </si>
  <si>
    <t>UNGUR PAULA</t>
  </si>
  <si>
    <t>Colegiul Tehnic Alexandru Roman Alesd</t>
  </si>
  <si>
    <t>CIUCLE LIDIA</t>
  </si>
  <si>
    <t>BLAGA ARIANA</t>
  </si>
  <si>
    <t>CIOBANU DAN</t>
  </si>
  <si>
    <t>CIURDAR ANA SOFIA</t>
  </si>
  <si>
    <t>GABRIAN ANDREEA</t>
  </si>
  <si>
    <t>BAGUT MIHAELA</t>
  </si>
  <si>
    <t>GHEORGHIAȘ CRISTINA</t>
  </si>
  <si>
    <t>GONDOR GABRIEL</t>
  </si>
  <si>
    <t>IABLONCIC ANDREEA</t>
  </si>
  <si>
    <t>KUPAS ALEXANDRA</t>
  </si>
  <si>
    <t>Marian M.S. Alin</t>
  </si>
  <si>
    <t>Liceul Tehnologic Sanitar  Vasile Voiculescu  Oradea</t>
  </si>
  <si>
    <t>Ciobanca Liana</t>
  </si>
  <si>
    <t>MEZE RAZVAN</t>
  </si>
  <si>
    <t>MORONG MILKA</t>
  </si>
  <si>
    <t>POP MARIA IULIA</t>
  </si>
  <si>
    <t>Toc Georgiana</t>
  </si>
  <si>
    <t>VIȘOVAN OANA</t>
  </si>
  <si>
    <t>KURTUY RAUL</t>
  </si>
  <si>
    <t>Profil tehnologic</t>
  </si>
  <si>
    <t>MALIȚA RĂZVAN</t>
  </si>
  <si>
    <t>Popa Iulia</t>
  </si>
  <si>
    <t>BUTUC LUCIAN</t>
  </si>
  <si>
    <t>CIURDAR CĂLIN</t>
  </si>
  <si>
    <t>Crăciun Răzvan</t>
  </si>
  <si>
    <t>Colegiul Economic Partenie Cosma Oradea</t>
  </si>
  <si>
    <t>Naste Monica</t>
  </si>
  <si>
    <t>Kozma Madalina</t>
  </si>
  <si>
    <t>Liceul Tehnologic "Horea" Marghita</t>
  </si>
  <si>
    <t>Boroș Dorina</t>
  </si>
  <si>
    <t>TOROK IULIA</t>
  </si>
  <si>
    <t>Bara Davide</t>
  </si>
  <si>
    <t>Marc Ovidiu</t>
  </si>
  <si>
    <t>Criste Loredana-Cristina</t>
  </si>
  <si>
    <t>Colegiul Tehnic Ioan Ciordas Beius</t>
  </si>
  <si>
    <t>Cap Gheorghe</t>
  </si>
  <si>
    <t>DERȘIDAN DAVID</t>
  </si>
  <si>
    <t>GIURGIU DANIEL</t>
  </si>
  <si>
    <t>Colegiul Tehnic Unirea Stei</t>
  </si>
  <si>
    <t>Monica Avram</t>
  </si>
  <si>
    <t>Herman Maria-Magdalena</t>
  </si>
  <si>
    <t>Liceul Tehnologic nr. 1 Suplacu de Barcau</t>
  </si>
  <si>
    <t>Molnar Marta</t>
  </si>
  <si>
    <t>IUHOS XENIA</t>
  </si>
  <si>
    <t>Șumalan Lorena</t>
  </si>
  <si>
    <t>Toda Maria-Camelia</t>
  </si>
  <si>
    <t>VANCEA PATRICIA EMILIA</t>
  </si>
  <si>
    <t>DOLCAN VLAD ALEXANDRU</t>
  </si>
  <si>
    <t>FLOREA ROBERT LUCIAN</t>
  </si>
  <si>
    <t>LUCAN MIHAELA</t>
  </si>
  <si>
    <t>Goina Sabrina</t>
  </si>
  <si>
    <t>Cap Simona-Elena</t>
  </si>
  <si>
    <t>GRUIE DELIA ALEXANDRA</t>
  </si>
  <si>
    <t>HENCZ VICTORIA</t>
  </si>
  <si>
    <t>Laza Andreea-Ioana</t>
  </si>
  <si>
    <t>Mangel Botond</t>
  </si>
  <si>
    <t>MONDEC IONEL</t>
  </si>
  <si>
    <t>STRUGAR LAURA</t>
  </si>
  <si>
    <t>Pernea Florin</t>
  </si>
  <si>
    <t>PETI GABRIELA</t>
  </si>
  <si>
    <t>Popa Ioana-Bianca</t>
  </si>
  <si>
    <t>Sandor Raul Marinel</t>
  </si>
  <si>
    <t>Sferle David-Dumitru</t>
  </si>
  <si>
    <t>Susman Bianca</t>
  </si>
  <si>
    <t>Torj Florina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</si>
</sst>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0" fillId="0" borderId="0" xfId="0" pivotButton="1"/>
    <xf numFmtId="0" fontId="16" fillId="0" borderId="10" xfId="0" applyFont="1" applyBorder="1"/>
    <xf numFmtId="0" fontId="16" fillId="33" borderId="10" xfId="0" applyFont="1" applyFill="1" applyBorder="1"/>
    <xf numFmtId="0" fontId="0" fillId="0" borderId="0" xfId="0" applyAlignment="1">
      <alignment horizontal="left"/>
    </xf>
    <xf numFmtId="0" fontId="19" fillId="0" borderId="11" xfId="0" applyFont="1" applyFill="1" applyBorder="1" applyAlignment="1">
      <alignment horizontal="center" vertical="center" wrapText="1"/>
    </xf>
    <xf numFmtId="0" fontId="0" fillId="0" borderId="11" xfId="0" applyFill="1" applyBorder="1"/>
    <xf numFmtId="0" fontId="18" fillId="34" borderId="11" xfId="0" applyFont="1" applyFill="1" applyBorder="1" applyAlignment="1">
      <alignment horizontal="center" wrapText="1"/>
    </xf>
    <xf numFmtId="0" fontId="18" fillId="34" borderId="11" xfId="0" applyFont="1" applyFill="1" applyBorder="1" applyAlignment="1">
      <alignment wrapText="1"/>
    </xf>
    <xf numFmtId="0" fontId="16" fillId="34" borderId="11" xfId="0" applyFont="1" applyFill="1" applyBorder="1"/>
    <xf numFmtId="0" fontId="0" fillId="34" borderId="11" xfId="0" applyFill="1" applyBorder="1" applyAlignment="1">
      <alignment wrapText="1"/>
    </xf>
    <xf numFmtId="0" fontId="0" fillId="34" borderId="11" xfId="0" applyFill="1" applyBorder="1"/>
    <xf numFmtId="0" fontId="18" fillId="0" borderId="11" xfId="0" applyFont="1" applyFill="1" applyBorder="1" applyAlignment="1">
      <alignment horizontal="center" wrapText="1"/>
    </xf>
    <xf numFmtId="0" fontId="18" fillId="0" borderId="11" xfId="0" applyFont="1" applyFill="1" applyBorder="1" applyAlignment="1">
      <alignment wrapText="1"/>
    </xf>
    <xf numFmtId="0" fontId="0" fillId="0" borderId="11" xfId="0" applyFill="1" applyBorder="1" applyAlignment="1">
      <alignment wrapText="1"/>
    </xf>
    <xf numFmtId="0" fontId="20" fillId="34" borderId="11" xfId="0" applyFont="1" applyFill="1" applyBorder="1" applyAlignment="1">
      <alignment wrapText="1"/>
    </xf>
    <xf numFmtId="0" fontId="0" fillId="0" borderId="11" xfId="0" applyBorder="1"/>
    <xf numFmtId="0" fontId="21" fillId="0" borderId="1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12" xfId="0" applyFont="1" applyBorder="1" applyAlignment="1">
      <alignment vertical="center" wrapText="1"/>
    </xf>
    <xf numFmtId="0" fontId="0" fillId="0" borderId="13" xfId="0" applyBorder="1"/>
    <xf numFmtId="0" fontId="0" fillId="0" borderId="14" xfId="0" applyBorder="1"/>
    <xf numFmtId="0" fontId="22" fillId="0" borderId="15" xfId="0" applyFont="1" applyFill="1" applyBorder="1" applyAlignment="1">
      <alignment horizontal="center" vertical="center" wrapText="1"/>
    </xf>
    <xf numFmtId="0" fontId="18" fillId="35" borderId="11" xfId="0" applyFont="1" applyFill="1" applyBorder="1" applyAlignment="1">
      <alignment horizontal="center" wrapText="1"/>
    </xf>
    <xf numFmtId="0" fontId="18" fillId="35" borderId="11" xfId="0" applyFont="1" applyFill="1" applyBorder="1" applyAlignment="1">
      <alignment wrapText="1"/>
    </xf>
    <xf numFmtId="0" fontId="0" fillId="35" borderId="11" xfId="0" applyFill="1" applyBorder="1"/>
    <xf numFmtId="0" fontId="0" fillId="35" borderId="11" xfId="0" applyFill="1" applyBorder="1" applyAlignment="1">
      <alignment wrapText="1"/>
    </xf>
    <xf numFmtId="0" fontId="22" fillId="0" borderId="0" xfId="0" applyFont="1" applyFill="1" applyBorder="1" applyAlignment="1">
      <alignment horizontal="center" vertical="center" wrapText="1"/>
    </xf>
    <xf numFmtId="0" fontId="0" fillId="0" borderId="15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un" xfId="6" builtinId="26" customBuiltin="1"/>
    <cellStyle name="Calcul" xfId="11" builtinId="22" customBuiltin="1"/>
    <cellStyle name="Celulă legată" xfId="12" builtinId="24" customBuiltin="1"/>
    <cellStyle name="Eronat" xfId="7" builtinId="27" customBuiltin="1"/>
    <cellStyle name="Ieșire" xfId="10" builtinId="21" customBuiltin="1"/>
    <cellStyle name="Intrare" xfId="9" builtinId="20" customBuiltin="1"/>
    <cellStyle name="Neutru" xfId="8" builtinId="28" customBuiltin="1"/>
    <cellStyle name="Normal" xfId="0" builtinId="0"/>
    <cellStyle name="Notă" xfId="15" builtinId="10" customBuiltin="1"/>
    <cellStyle name="Text avertisment" xfId="14" builtinId="11" customBuiltin="1"/>
    <cellStyle name="Text explicativ" xfId="16" builtinId="53" customBuiltin="1"/>
    <cellStyle name="Titlu" xfId="1" builtinId="15" customBuiltin="1"/>
    <cellStyle name="Titlu 1" xfId="2" builtinId="16" customBuiltin="1"/>
    <cellStyle name="Titlu 2" xfId="3" builtinId="17" customBuiltin="1"/>
    <cellStyle name="Titlu 3" xfId="4" builtinId="18" customBuiltin="1"/>
    <cellStyle name="Titlu 4" xfId="5" builtinId="19" customBuiltin="1"/>
    <cellStyle name="Total" xfId="17" builtinId="25" customBuiltin="1"/>
    <cellStyle name="Verificare celulă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 User" refreshedDate="43896.651294212963" createdVersion="5" refreshedVersion="5" minRefreshableVersion="3" recordCount="275">
  <cacheSource type="worksheet">
    <worksheetSource ref="A1:M1048576" sheet="2020 mate_locala"/>
  </cacheSource>
  <cacheFields count="8">
    <cacheField name="nr" numFmtId="0">
      <sharedItems containsString="0" containsBlank="1" containsNumber="1" containsInteger="1" minValue="1" maxValue="274"/>
    </cacheField>
    <cacheField name="Nume" numFmtId="0">
      <sharedItems containsBlank="1"/>
    </cacheField>
    <cacheField name="Clasa" numFmtId="0">
      <sharedItems containsString="0" containsBlank="1" containsNumber="1" containsInteger="1" minValue="5" maxValue="12" count="9">
        <n v="5"/>
        <n v="6"/>
        <n v="7"/>
        <n v="8"/>
        <n v="9"/>
        <n v="10"/>
        <n v="11"/>
        <n v="12"/>
        <m/>
      </sharedItems>
    </cacheField>
    <cacheField name="Profesor" numFmtId="0">
      <sharedItems containsBlank="1" count="104">
        <s v="Rusu Carmen"/>
        <s v="Hossu Sorin Ioan"/>
        <s v="BABA IOANA"/>
        <s v="NICOARA FLORIN"/>
        <s v="Nagy Enikő Ilona"/>
        <s v="ONOFREI ANCA"/>
        <s v="CODAU TEODORA"/>
        <s v="CURILĂ CORINA"/>
        <s v="GALFI DENISA"/>
        <s v="Orbán Ilona"/>
        <s v="Popa Maria Laura"/>
        <s v="Sabau Calin"/>
        <s v="Bobus Ramona"/>
        <s v="Tuculia Simona"/>
        <s v="Bucsias Levente"/>
        <s v="Szakáll Ildikó"/>
        <s v="CICORTAȘ MARIUS"/>
        <s v="TANCHIȘ DORIN"/>
        <s v="Kovács Clara"/>
        <s v="Opris Dorin"/>
        <s v="NICOARA CORINA"/>
        <s v="Ioana Iuhasz"/>
        <s v="PETRICA GABRIEL"/>
        <s v="Cioara Codruta"/>
        <s v="Nagy Gyöngyike Erzsébet"/>
        <s v="CURILA DIANA"/>
        <s v="POP MIRCEA"/>
        <s v="MITRAȘCA CĂTĂLINA"/>
        <s v="Vad Márta"/>
        <s v="RIF FLORINA"/>
        <s v="PIRJA RADU"/>
        <s v="SZATMARI DORINA"/>
        <s v="Baidoc Adriana"/>
        <s v="MARINCA LAVINIA"/>
        <s v="Codău Andra"/>
        <s v="Domocoș Ecaterina"/>
        <s v="Gherasim Adriana"/>
        <s v="MIARA JANINA"/>
        <s v="BERCE MONICA"/>
        <s v="GULER ANGELA"/>
        <s v="Erdei Sándor"/>
        <s v="ARDELEAN MARGARETA-SIMONA"/>
        <s v="SERE IOANA ALEXANDRA"/>
        <s v="Mic-David Marius"/>
        <s v="IGNAT CRISTINA"/>
        <s v="MUSCA FLORINA"/>
        <s v="Viorica Purdea"/>
        <s v="LAZĂR CARMEN"/>
        <s v="Antonescu Liliana"/>
        <s v="Modog Andrei"/>
        <s v="Chirila Adriana"/>
        <s v="CURILĂ DIANA"/>
        <s v="Puscas Florina"/>
        <s v="Chiscoci Florica"/>
        <s v="Clop Ana Mariana"/>
        <s v="POPA DENISA"/>
        <s v="Chisiu Gabriela"/>
        <s v="Ghiuro Bianca"/>
        <s v="TIMAR ALINA"/>
        <s v="Puskás Enikő"/>
        <s v="Copil Olimpia"/>
        <s v="PETRUȚA GELU"/>
        <s v="IANC ILEANA"/>
        <s v="Tuculia Florin-Ion"/>
        <s v="FORISZ FRANCISC"/>
        <s v="KELE DANIELA"/>
        <s v="Hodgyai Edit"/>
        <s v="Manda Crina"/>
        <s v="Onica Vlad-Ionut"/>
        <s v="Porțan Monica"/>
        <s v="VERESTOI CSILLA"/>
        <s v="Ile Maria"/>
        <s v="GALEA LIVIU"/>
        <s v="Molnár Tünde Éva"/>
        <s v="Lorincz Anita"/>
        <s v="Jakab Ottó Attila"/>
        <s v="TORJOC NARCIZIA"/>
        <s v="MADEAR VIORICA ANA"/>
        <s v="Ungur Călin"/>
        <s v="Gordan Calin"/>
        <s v="Zsíros Anikó"/>
        <s v="Ursan Rodica"/>
        <s v="Oros Ioana"/>
        <s v="BERECZ DANIELA"/>
        <s v="Turc Florentina"/>
        <s v="FAUR PATRICIA"/>
        <s v="SADOVEANU VIOREL"/>
        <s v="Báthori Éva"/>
        <s v="Serac Călin"/>
        <s v="BULZAN ILEANA"/>
        <s v="COROIU AURELIA MANUELA"/>
        <s v="Mészár Iuliana"/>
        <s v="MOISIN MONICA"/>
        <s v="Vereș Nicolae Cosmin"/>
        <s v="Nagy Olga"/>
        <s v="Luca Dorel"/>
        <s v="Kányádi Zoltán-Alexandru"/>
        <s v="Bődi János"/>
        <s v="Necea Gabriela"/>
        <s v="Betuker Enikő"/>
        <s v="LUNG IOAN"/>
        <s v="STAN AUGUSTIN"/>
        <s v="Grama Mioara Daniela"/>
        <m/>
      </sharedItems>
    </cacheField>
    <cacheField name="clasă de excelență" numFmtId="0">
      <sharedItems containsBlank="1"/>
    </cacheField>
    <cacheField name="Scoala" numFmtId="0">
      <sharedItems containsBlank="1" count="46">
        <s v="Liceul Teologic Penticostal &quot;Betel&quot; Oradea"/>
        <s v="Școala Gimnazială Nr. 1 Abram"/>
        <s v="Școala Gimnazială &quot;Oltea Doamna&quot; Oradea"/>
        <s v="Colegiul Național &quot;Emanuil Gojdu&quot; Oradea"/>
        <s v="Liceul Teoretic &quot;Ady Endre&quot; Oradea"/>
        <s v="Școala Gimnazială &quot;Nicolae Bălcescu&quot; Oradea"/>
        <s v="Școala Gimnazială &quot;Dimitrie Cantemir&quot; Oradea"/>
        <s v="Colegiul Național &quot;Onisifor Ghibu&quot; Oradea"/>
        <s v="Școala Gimnazială &quot;Avram Iancu&quot; Oradea"/>
        <s v="Liceul Tehnologic Nr. 1 Suplacu de Barcău"/>
        <s v="Colegiul Național &quot;Samuil Vulcan&quot; Beiuș"/>
        <s v="Liceul Greco-Catolic ”Iului Maniu” Oradea"/>
        <s v="Școala Gimnazială Nr. 1 Buntești"/>
        <s v="Școala Gimnazială Nr. 1 Pietroasa"/>
        <s v="Liceul Teoretic &quot;Constantin Șerban&quot; Aleșd"/>
        <s v="Liceul Teoretic German &quot;Friedrich Schiller&quot; Oradea"/>
        <s v="Școala Gimnazială Nr.16 Oradea"/>
        <s v="Liceul Teologic Reformat &quot;Lorantffy Zsuzsanna&quot; Oradea"/>
        <s v="Liceul Teologic Baptist &quot;Emanuel&quot; Oradea"/>
        <s v="Școala Gimnazială &quot;Înv. Gâlgău Iosif&quot; Păgaia"/>
        <s v="Liceul Teoretic &quot;Lucian Blaga&quot; Oradea"/>
        <s v="Liceul Don Orione"/>
        <s v="Școala Gimnazială &quot;Szacsvay Imre&quot; Oradea"/>
        <s v="Școala Gimnazială &quot;Dacia&quot; Oradea"/>
        <s v="Școala Gimnazială &quot;Winne Academy&quot; Oradea"/>
        <s v="Școala Gimnazială &quot;Miron Pompiliu&quot; Ștei"/>
        <s v="Școala Gimnazială Nr.11 Oradea"/>
        <s v="Liceul Vocațional Pedagogic &quot;Nicolae Bolcaș&quot; Beiuș"/>
        <s v="Colegiul Național &quot;Iosif Vulcan&quot; Oradea"/>
        <s v="Școala Gimnazială &quot;Floare de Lotus&quot; Sînmartin"/>
        <s v="Școala Gimnazială &quot;Miscolczy Karoly&quot; Mișca"/>
        <s v="Liceul Teoretic &quot;Nicolae Jiga&quot; Tinca"/>
        <s v="Școala Gimnazială &quot;Octavian Goga&quot; Oradea"/>
        <s v="Liceul Teologic Ortodox &quot;Episcop Roman Ciorogariu&quot; Oradea"/>
        <s v="Colegiul Național &quot;Mihai Eminescu&quot; Oradea"/>
        <s v="Liceul Tehnologic &quot;Horvath Janos &quot;Marghita"/>
        <s v="Colegiul Național &quot;Avram Iancu&quot; Ștei"/>
        <s v="Școala Gimnazială &quot;Nicolae Popoviciu&quot; Beiuș"/>
        <s v="Școala Gimnazială Nr. 1 Nucet"/>
        <s v="Colegiul Național &quot;Octavian Goga&quot; Marghita"/>
        <s v="Școala Gimnazială Nr. 1 Sîntandrei"/>
        <s v="Colegiul Național &quot;Teodor Neş&quot; Salonta"/>
        <s v="Liceul Teoretic Nr. 1 Bratca"/>
        <s v="Colegiul Tehnic &quot;Alexandru Roman&quot; Aleșd"/>
        <s v="Liceul Teoretic &quot;Arany Janos&quot; Salonta"/>
        <m/>
      </sharedItems>
    </cacheField>
    <cacheField name="Sectia" numFmtId="0">
      <sharedItems containsBlank="1"/>
    </cacheField>
    <cacheField name="Observatii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Windows User" refreshedDate="43896.667968865739" createdVersion="5" refreshedVersion="5" minRefreshableVersion="3" recordCount="275">
  <cacheSource type="worksheet">
    <worksheetSource ref="A1:N1048576" sheet="2020 mate_locala"/>
  </cacheSource>
  <cacheFields count="9">
    <cacheField name="nr" numFmtId="0">
      <sharedItems containsString="0" containsBlank="1" containsNumber="1" containsInteger="1" minValue="1" maxValue="274"/>
    </cacheField>
    <cacheField name="Nume" numFmtId="0">
      <sharedItems containsBlank="1"/>
    </cacheField>
    <cacheField name="Clasa" numFmtId="0">
      <sharedItems containsString="0" containsBlank="1" containsNumber="1" containsInteger="1" minValue="5" maxValue="12"/>
    </cacheField>
    <cacheField name="Profesor" numFmtId="0">
      <sharedItems containsBlank="1"/>
    </cacheField>
    <cacheField name="clasă de excelență" numFmtId="0">
      <sharedItems containsBlank="1"/>
    </cacheField>
    <cacheField name="Scoala" numFmtId="0">
      <sharedItems containsBlank="1"/>
    </cacheField>
    <cacheField name="Sectia" numFmtId="0">
      <sharedItems containsBlank="1"/>
    </cacheField>
    <cacheField name="Observatii" numFmtId="0">
      <sharedItems containsNonDate="0" containsString="0" containsBlank="1"/>
    </cacheField>
    <cacheField name="nume scoala" numFmtId="0">
      <sharedItems containsBlank="1" count="106">
        <s v="Rusu Carmen, Liceul Teologic Penticostal &quot;Betel&quot; Oradea"/>
        <s v="Hossu Sorin Ioan, Școala Gimnazială Nr. 1 Abram"/>
        <s v="BABA IOANA, Școala Gimnazială &quot;Oltea Doamna&quot; Oradea"/>
        <s v="NICOARA FLORIN, Colegiul Național &quot;Emanuil Gojdu&quot; Oradea"/>
        <s v="Nagy Enikő Ilona, Liceul Teoretic &quot;Ady Endre&quot; Oradea"/>
        <s v="ONOFREI ANCA, Școala Gimnazială &quot;Nicolae Bălcescu&quot; Oradea"/>
        <s v="CODAU TEODORA, Școala Gimnazială &quot;Dimitrie Cantemir&quot; Oradea"/>
        <s v="CURILĂ CORINA, Colegiul Național &quot;Onisifor Ghibu&quot; Oradea"/>
        <s v="GALFI DENISA, Școala Gimnazială &quot;Avram Iancu&quot; Oradea"/>
        <s v="Orbán Ilona, Liceul Tehnologic Nr. 1 Suplacu de Barcău"/>
        <s v="Popa Maria Laura, Colegiul Național &quot;Samuil Vulcan&quot; Beiuș"/>
        <s v="Sabau Calin, Liceul Greco-Catolic ”Iului Maniu” Oradea"/>
        <s v="Bobus Ramona, Școala Gimnazială Nr. 1 Buntești"/>
        <s v="Tuculia Simona, Școala Gimnazială Nr. 1 Pietroasa"/>
        <s v="Bucsias Levente, Liceul Teoretic &quot;Constantin Șerban&quot; Aleșd"/>
        <s v="Szakáll Ildikó, Liceul Teoretic German &quot;Friedrich Schiller&quot; Oradea"/>
        <s v="CICORTAȘ MARIUS, Colegiul Național &quot;Emanuil Gojdu&quot; Oradea"/>
        <s v="TANCHIȘ DORIN, Școala Gimnazială Nr.16 Oradea"/>
        <s v="Kovács Clara, Liceul Teologic Reformat &quot;Lorantffy Zsuzsanna&quot; Oradea"/>
        <s v="Opris Dorin, Liceul Teologic Baptist &quot;Emanuel&quot; Oradea"/>
        <s v="NICOARA CORINA, Colegiul Național &quot;Emanuil Gojdu&quot; Oradea"/>
        <s v="Ioana Iuhasz, Școala Gimnazială &quot;Înv. Gâlgău Iosif&quot; Păgaia"/>
        <s v="PETRICA GABRIEL, Liceul Teoretic &quot;Lucian Blaga&quot; Oradea"/>
        <s v="Cioara Codruta, Liceul Don Orione"/>
        <s v="Nagy Gyöngyike Erzsébet, Școala Gimnazială &quot;Szacsvay Imre&quot; Oradea"/>
        <s v="CURILA DIANA, Școala Gimnazială &quot;Dacia&quot; Oradea"/>
        <s v="POP MIRCEA, Școala Gimnazială &quot;Winne Academy&quot; Oradea"/>
        <s v="MITRAȘCA CĂTĂLINA, Colegiul Național &quot;Onisifor Ghibu&quot; Oradea"/>
        <s v="Vad Márta, Liceul Teoretic &quot;Ady Endre&quot; Oradea"/>
        <s v="RIF FLORINA, Școala Gimnazială &quot;Miron Pompiliu&quot; Ștei"/>
        <s v="PIRJA RADU, Școala Gimnazială &quot;Nicolae Bălcescu&quot; Oradea"/>
        <s v="SZATMARI DORINA, Școala Gimnazială &quot;Nicolae Bălcescu&quot; Oradea"/>
        <s v="Baidoc Adriana, Școala Gimnazială Nr. 1 Pietroasa"/>
        <s v="MARINCA LAVINIA, Școala Gimnazială &quot;Dacia&quot; Oradea"/>
        <s v="Codău Andra, Școala Gimnazială Nr.11 Oradea"/>
        <s v="Domocoș Ecaterina, Liceul Vocațional Pedagogic &quot;Nicolae Bolcaș&quot; Beiuș"/>
        <s v="Gherasim Adriana, Colegiul Național &quot;Iosif Vulcan&quot; Oradea"/>
        <s v="MIARA JANINA, Școala Gimnazială &quot;Floare de Lotus&quot; Sînmartin"/>
        <s v="BERCE MONICA, Școala Gimnazială &quot;Dacia&quot; Oradea"/>
        <s v="GULER ANGELA, Școala Gimnazială &quot;Dimitrie Cantemir&quot; Oradea"/>
        <s v="Erdei Sándor, Școala Gimnazială &quot;Miscolczy Karoly&quot; Mișca"/>
        <s v="ARDELEAN MARGARETA-SIMONA, Liceul Teoretic &quot;Nicolae Jiga&quot; Tinca"/>
        <s v="POP MIRCEA, Colegiul Național &quot;Onisifor Ghibu&quot; Oradea"/>
        <s v="SERE IOANA ALEXANDRA, Școala Gimnazială &quot;Miron Pompiliu&quot; Ștei"/>
        <s v="Mic-David Marius, Liceul Greco-Catolic ”Iului Maniu” Oradea"/>
        <s v="IGNAT CRISTINA, Colegiul Național &quot;Emanuil Gojdu&quot; Oradea"/>
        <s v="MUSCA FLORINA, Școala Gimnazială &quot;Oltea Doamna&quot; Oradea"/>
        <s v="Viorica Purdea, Școala Gimnazială &quot;Octavian Goga&quot; Oradea"/>
        <s v="LAZĂR CARMEN, Liceul Teologic Ortodox &quot;Episcop Roman Ciorogariu&quot; Oradea"/>
        <s v="Antonescu Liliana, Liceul Teoretic &quot;Constantin Șerban&quot; Aleșd"/>
        <s v="PETRICA GABRIEL, Liceul Don Orione"/>
        <s v="Modog Andrei, Liceul Teologic Baptist &quot;Emanuel&quot; Oradea"/>
        <s v="Chirila Adriana, Colegiul Național &quot;Iosif Vulcan&quot; Oradea"/>
        <s v="CURILĂ DIANA, Școala Gimnazială &quot;Dacia&quot; Oradea"/>
        <s v="Puscas Florina, Liceul Teologic Baptist &quot;Emanuel&quot; Oradea"/>
        <s v="Chiscoci Florica, Colegiul Național &quot;Mihai Eminescu&quot; Oradea"/>
        <s v="Clop Ana Mariana, Liceul Vocațional Pedagogic &quot;Nicolae Bolcaș&quot; Beiuș"/>
        <s v="POPA DENISA, Școala Gimnazială &quot;Miron Pompiliu&quot; Ștei"/>
        <s v="Chisiu Gabriela, Colegiul Național &quot;Emanuil Gojdu&quot; Oradea"/>
        <s v="Ghiuro Bianca, Liceul Teologic Penticostal &quot;Betel&quot; Oradea"/>
        <s v="TIMAR ALINA, Școala Gimnazială Nr.16 Oradea"/>
        <s v="Puskás Enikő, Liceul Tehnologic &quot;Horvath Janos &quot;Marghita"/>
        <s v="Copil Olimpia, Colegiul Național &quot;Samuil Vulcan&quot; Beiuș"/>
        <s v="PETRUȚA GELU, Colegiul Național &quot;Emanuil Gojdu&quot; Oradea"/>
        <s v="IANC ILEANA, Școala Gimnazială &quot;Floare de Lotus&quot; Sînmartin"/>
        <s v="Tuculia Florin-Ion, Colegiul Național &quot;Avram Iancu&quot; Ștei"/>
        <s v="FORISZ FRANCISC, Liceul Don Orione"/>
        <s v="KELE DANIELA, Colegiul Național &quot;Onisifor Ghibu&quot; Oradea"/>
        <s v="Hodgyai Edit, Școala Gimnazială &quot;Miscolczy Karoly&quot; Mișca"/>
        <s v="Manda Crina, Școala Gimnazială &quot;Nicolae Popoviciu&quot; Beiuș"/>
        <s v="Onica Vlad-Ionut, Școala Gimnazială Nr. 1 Nucet"/>
        <s v="Porțan Monica, Colegiul Național &quot;Octavian Goga&quot; Marghita"/>
        <s v="VERESTOI CSILLA, Colegiul Național &quot;Emanuil Gojdu&quot; Oradea"/>
        <s v="Ile Maria, Școala Gimnazială Nr. 1 Sîntandrei"/>
        <s v="GALEA LIVIU, Colegiul Național &quot;Teodor Neş&quot; Salonta"/>
        <s v="Molnár Tünde Éva, Școala Gimnazială &quot;Szacsvay Imre&quot; Oradea"/>
        <s v="Lorincz Anita, Liceul Vocațional Pedagogic &quot;Nicolae Bolcaș&quot; Beiuș"/>
        <s v="Jakab Ottó Attila, Liceul Tehnologic &quot;Horvath Janos &quot;Marghita"/>
        <s v="TORJOC NARCIZIA, Școala Gimnazială Nr.16 Oradea"/>
        <s v="MADEAR VIORICA ANA, Liceul Teoretic &quot;Nicolae Jiga&quot; Tinca"/>
        <s v="Ungur Călin, Liceul Teoretic Nr. 1 Bratca"/>
        <s v="Gordan Calin, Liceul Teoretic &quot;Constantin Șerban&quot; Aleșd"/>
        <s v="Zsíros Anikó, Liceul Teologic Reformat &quot;Lorantffy Zsuzsanna&quot; Oradea"/>
        <s v="Ursan Rodica, Colegiul Național &quot;Octavian Goga&quot; Marghita"/>
        <s v="Oros Ioana, Liceul Teoretic &quot;Constantin Șerban&quot; Aleșd"/>
        <s v="BERECZ DANIELA, Liceul Teologic Ortodox &quot;Episcop Roman Ciorogariu&quot; Oradea"/>
        <s v="Turc Florentina, Colegiul Național &quot;Octavian Goga&quot; Marghita"/>
        <s v="FAUR PATRICIA, Școala Gimnazială &quot;Oltea Doamna&quot; Oradea"/>
        <s v="SADOVEANU VIOREL, Colegiul Național &quot;Emanuil Gojdu&quot; Oradea"/>
        <s v="Báthori Éva, Liceul Teoretic &quot;Ady Endre&quot; Oradea"/>
        <s v="Serac Călin, Colegiul Național &quot;Mihai Eminescu&quot; Oradea"/>
        <s v="BULZAN ILEANA, Colegiul Tehnic &quot;Alexandru Roman&quot; Aleșd"/>
        <s v="COROIU AURELIA MANUELA, Colegiul Național &quot;Avram Iancu&quot; Ștei"/>
        <s v="Mészár Iuliana, Liceul Teoretic &quot;Arany Janos&quot; Salonta"/>
        <s v="MOISIN MONICA, Colegiul Tehnic &quot;Alexandru Roman&quot; Aleșd"/>
        <s v="Vereș Nicolae Cosmin, Liceul Teoretic Nr. 1 Bratca"/>
        <s v="Nagy Olga, Liceul Teoretic &quot;Arany Janos&quot; Salonta"/>
        <s v="Luca Dorel, Colegiul Național &quot;Mihai Eminescu&quot; Oradea"/>
        <s v="Kányádi Zoltán-Alexandru, Liceul Teoretic &quot;Ady Endre&quot; Oradea"/>
        <s v="Bődi János, Liceul Teoretic &quot;Ady Endre&quot; Oradea"/>
        <s v="Necea Gabriela, Liceul Teologic Baptist &quot;Emanuel&quot; Oradea"/>
        <s v="Betuker Enikő, Liceul Tehnologic &quot;Horvath Janos &quot;Marghita"/>
        <s v="LUNG IOAN, Colegiul Național &quot;Teodor Neş&quot; Salonta"/>
        <s v="STAN AUGUSTIN, Colegiul Național &quot;Emanuil Gojdu&quot; Oradea"/>
        <s v="Grama Mioara Daniela, Colegiul Național &quot;Avram Iancu&quot; Ștei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5">
  <r>
    <n v="1"/>
    <s v="Andronic David"/>
    <x v="0"/>
    <x v="0"/>
    <s v="Faur Patricia"/>
    <x v="0"/>
    <s v="Romana"/>
    <m/>
  </r>
  <r>
    <n v="2"/>
    <s v="Apostoaei Rebeca Teodora"/>
    <x v="0"/>
    <x v="1"/>
    <m/>
    <x v="1"/>
    <s v="Romana"/>
    <m/>
  </r>
  <r>
    <n v="3"/>
    <s v="ARDELEAN VIOREL"/>
    <x v="0"/>
    <x v="2"/>
    <s v="Faur Patricia"/>
    <x v="2"/>
    <s v="Romana"/>
    <m/>
  </r>
  <r>
    <n v="4"/>
    <s v="BACIU ALEXANDRU"/>
    <x v="0"/>
    <x v="3"/>
    <m/>
    <x v="3"/>
    <s v="Romana"/>
    <m/>
  </r>
  <r>
    <n v="5"/>
    <s v="BĂICAN VLAD"/>
    <x v="0"/>
    <x v="3"/>
    <m/>
    <x v="3"/>
    <s v="Romana"/>
    <m/>
  </r>
  <r>
    <n v="6"/>
    <s v="Balló Ádám"/>
    <x v="0"/>
    <x v="4"/>
    <m/>
    <x v="4"/>
    <s v="Maghiara"/>
    <m/>
  </r>
  <r>
    <n v="7"/>
    <s v="BIHARI MAIA"/>
    <x v="0"/>
    <x v="5"/>
    <m/>
    <x v="5"/>
    <s v="Romana"/>
    <m/>
  </r>
  <r>
    <n v="8"/>
    <s v="BIRAU ALEXANDRU"/>
    <x v="0"/>
    <x v="6"/>
    <m/>
    <x v="6"/>
    <s v="Romana"/>
    <m/>
  </r>
  <r>
    <n v="9"/>
    <s v="BONCHIS ALEXANDRU FILIP"/>
    <x v="0"/>
    <x v="7"/>
    <m/>
    <x v="7"/>
    <s v="Romana"/>
    <m/>
  </r>
  <r>
    <n v="10"/>
    <s v="BONDAS BOGDAN"/>
    <x v="0"/>
    <x v="6"/>
    <m/>
    <x v="6"/>
    <s v="Romana"/>
    <m/>
  </r>
  <r>
    <n v="11"/>
    <s v="BORDAȘ CRISTIAN"/>
    <x v="0"/>
    <x v="8"/>
    <m/>
    <x v="8"/>
    <s v="Romana"/>
    <m/>
  </r>
  <r>
    <n v="12"/>
    <s v="Borzási Dámárisz-Petra"/>
    <x v="0"/>
    <x v="9"/>
    <m/>
    <x v="9"/>
    <s v="Maghiara"/>
    <m/>
  </r>
  <r>
    <n v="13"/>
    <s v="Budău Elisei Robert"/>
    <x v="0"/>
    <x v="10"/>
    <m/>
    <x v="10"/>
    <s v="Romana"/>
    <m/>
  </r>
  <r>
    <n v="14"/>
    <s v="Chereches David Darius"/>
    <x v="0"/>
    <x v="11"/>
    <m/>
    <x v="11"/>
    <s v="Romana"/>
    <m/>
  </r>
  <r>
    <n v="15"/>
    <s v="CHEREGI ȘTEFANIA"/>
    <x v="0"/>
    <x v="3"/>
    <m/>
    <x v="3"/>
    <s v="Romana"/>
    <m/>
  </r>
  <r>
    <n v="16"/>
    <s v="Coste Amos"/>
    <x v="0"/>
    <x v="12"/>
    <m/>
    <x v="12"/>
    <s v="Romana"/>
    <m/>
  </r>
  <r>
    <n v="17"/>
    <s v="Coste Ioan Casian"/>
    <x v="0"/>
    <x v="13"/>
    <m/>
    <x v="13"/>
    <s v="Romana"/>
    <m/>
  </r>
  <r>
    <n v="18"/>
    <s v="Covaci Samuel"/>
    <x v="0"/>
    <x v="14"/>
    <m/>
    <x v="14"/>
    <s v="Maghiara"/>
    <m/>
  </r>
  <r>
    <n v="19"/>
    <s v="Cret Daria"/>
    <x v="0"/>
    <x v="15"/>
    <m/>
    <x v="15"/>
    <s v="Germana"/>
    <m/>
  </r>
  <r>
    <n v="20"/>
    <s v="DĂRĂBAN ALEXANDRU"/>
    <x v="0"/>
    <x v="16"/>
    <m/>
    <x v="3"/>
    <s v="Romana"/>
    <m/>
  </r>
  <r>
    <n v="21"/>
    <s v="DUNCA PATRICIA"/>
    <x v="0"/>
    <x v="3"/>
    <m/>
    <x v="3"/>
    <s v="Romana"/>
    <m/>
  </r>
  <r>
    <n v="22"/>
    <s v="ERDEI ILINCA"/>
    <x v="0"/>
    <x v="17"/>
    <m/>
    <x v="16"/>
    <s v="Romana"/>
    <m/>
  </r>
  <r>
    <n v="23"/>
    <s v="Erős Joó Kristóf Béla"/>
    <x v="0"/>
    <x v="18"/>
    <m/>
    <x v="17"/>
    <s v="Maghiara"/>
    <m/>
  </r>
  <r>
    <n v="24"/>
    <s v="Gal-Chis Naomi"/>
    <x v="0"/>
    <x v="19"/>
    <m/>
    <x v="18"/>
    <s v="Romana"/>
    <m/>
  </r>
  <r>
    <n v="25"/>
    <s v="GALEA FILIP"/>
    <x v="0"/>
    <x v="16"/>
    <m/>
    <x v="3"/>
    <s v="Romana"/>
    <m/>
  </r>
  <r>
    <n v="26"/>
    <s v="GAVRILUȚ ADRIAN"/>
    <x v="0"/>
    <x v="20"/>
    <m/>
    <x v="3"/>
    <s v="Romana"/>
    <m/>
  </r>
  <r>
    <n v="27"/>
    <s v="GLIGOR ANDREI"/>
    <x v="0"/>
    <x v="3"/>
    <m/>
    <x v="3"/>
    <s v="Romana"/>
    <m/>
  </r>
  <r>
    <n v="28"/>
    <s v="Goman Stefania"/>
    <x v="0"/>
    <x v="21"/>
    <m/>
    <x v="19"/>
    <s v="Romana"/>
    <m/>
  </r>
  <r>
    <n v="29"/>
    <s v="GYURCSIK DENNIS"/>
    <x v="0"/>
    <x v="3"/>
    <m/>
    <x v="3"/>
    <s v="Romana"/>
    <m/>
  </r>
  <r>
    <n v="30"/>
    <s v="Hanza Horia Rareș"/>
    <x v="0"/>
    <x v="10"/>
    <m/>
    <x v="10"/>
    <s v="Romana"/>
    <m/>
  </r>
  <r>
    <n v="31"/>
    <s v="Indrei Octavian Nicolae"/>
    <x v="0"/>
    <x v="22"/>
    <m/>
    <x v="20"/>
    <s v="Romana"/>
    <m/>
  </r>
  <r>
    <n v="32"/>
    <s v="INDRIEȘ LUCA"/>
    <x v="0"/>
    <x v="20"/>
    <m/>
    <x v="3"/>
    <s v="Romana"/>
    <m/>
  </r>
  <r>
    <n v="33"/>
    <s v="Ioiart Anisse"/>
    <x v="0"/>
    <x v="23"/>
    <m/>
    <x v="21"/>
    <s v="Romana"/>
    <m/>
  </r>
  <r>
    <n v="34"/>
    <s v="Kirei Hunor"/>
    <x v="0"/>
    <x v="24"/>
    <m/>
    <x v="22"/>
    <s v="Maghiara"/>
    <m/>
  </r>
  <r>
    <n v="35"/>
    <s v="Laza Antonio"/>
    <x v="0"/>
    <x v="19"/>
    <m/>
    <x v="18"/>
    <s v="Romana"/>
    <m/>
  </r>
  <r>
    <n v="36"/>
    <s v="LUPĂU ALIN"/>
    <x v="0"/>
    <x v="3"/>
    <m/>
    <x v="3"/>
    <s v="Romana"/>
    <m/>
  </r>
  <r>
    <n v="37"/>
    <s v="LUPSE DRAGOS"/>
    <x v="0"/>
    <x v="25"/>
    <m/>
    <x v="23"/>
    <s v="Romana"/>
    <m/>
  </r>
  <r>
    <n v="38"/>
    <s v="Mențea Robert"/>
    <x v="0"/>
    <x v="0"/>
    <s v="Faur Patricia"/>
    <x v="0"/>
    <s v="Romana"/>
    <m/>
  </r>
  <r>
    <n v="39"/>
    <s v="MEȘTER ANDREI"/>
    <x v="0"/>
    <x v="3"/>
    <m/>
    <x v="3"/>
    <s v="Romana"/>
    <m/>
  </r>
  <r>
    <n v="40"/>
    <s v="MICULA GEORGE VLAD"/>
    <x v="0"/>
    <x v="26"/>
    <m/>
    <x v="24"/>
    <s v="Romana"/>
    <m/>
  </r>
  <r>
    <n v="41"/>
    <s v="MORARIU ALEXANDRU"/>
    <x v="0"/>
    <x v="3"/>
    <m/>
    <x v="3"/>
    <s v="Romana"/>
    <m/>
  </r>
  <r>
    <n v="42"/>
    <s v="MOȘNEAGU ROBERTA"/>
    <x v="0"/>
    <x v="27"/>
    <m/>
    <x v="7"/>
    <s v="Romana"/>
    <m/>
  </r>
  <r>
    <n v="43"/>
    <s v="Nagy Dávid"/>
    <x v="0"/>
    <x v="28"/>
    <m/>
    <x v="4"/>
    <s v="Maghiara"/>
    <m/>
  </r>
  <r>
    <n v="44"/>
    <s v="Naros Emanuel"/>
    <x v="0"/>
    <x v="19"/>
    <m/>
    <x v="18"/>
    <s v="Romana"/>
    <m/>
  </r>
  <r>
    <n v="45"/>
    <s v="OLA RAISA"/>
    <x v="0"/>
    <x v="3"/>
    <m/>
    <x v="3"/>
    <s v="Romana"/>
    <m/>
  </r>
  <r>
    <n v="46"/>
    <s v="ONCIOIU MATEI"/>
    <x v="0"/>
    <x v="20"/>
    <m/>
    <x v="3"/>
    <s v="Romana"/>
    <m/>
  </r>
  <r>
    <n v="47"/>
    <s v="PĂCURAR MIHAI"/>
    <x v="0"/>
    <x v="20"/>
    <m/>
    <x v="3"/>
    <s v="Romana"/>
    <m/>
  </r>
  <r>
    <n v="48"/>
    <s v="Pașca Ștefan"/>
    <x v="0"/>
    <x v="29"/>
    <m/>
    <x v="25"/>
    <s v="Romana"/>
    <m/>
  </r>
  <r>
    <n v="49"/>
    <s v="PASCALAU RIANA"/>
    <x v="0"/>
    <x v="30"/>
    <m/>
    <x v="5"/>
    <s v="Romana"/>
    <m/>
  </r>
  <r>
    <n v="50"/>
    <s v="PETRILA EDUARD"/>
    <x v="0"/>
    <x v="20"/>
    <m/>
    <x v="3"/>
    <s v="Romana"/>
    <m/>
  </r>
  <r>
    <n v="51"/>
    <s v="PETRUS ARINA"/>
    <x v="0"/>
    <x v="31"/>
    <m/>
    <x v="5"/>
    <s v="Romana"/>
    <m/>
  </r>
  <r>
    <n v="52"/>
    <s v="POPA GABRIEL"/>
    <x v="0"/>
    <x v="16"/>
    <m/>
    <x v="3"/>
    <s v="Romana"/>
    <m/>
  </r>
  <r>
    <n v="53"/>
    <s v="Roman Eduard Andrei"/>
    <x v="0"/>
    <x v="10"/>
    <m/>
    <x v="10"/>
    <s v="Romana"/>
    <m/>
  </r>
  <r>
    <n v="54"/>
    <s v="ROTARIU RADU"/>
    <x v="0"/>
    <x v="3"/>
    <m/>
    <x v="3"/>
    <s v="Romana"/>
    <m/>
  </r>
  <r>
    <n v="55"/>
    <s v="SABĂU LUCA"/>
    <x v="0"/>
    <x v="7"/>
    <m/>
    <x v="7"/>
    <s v="Romana"/>
    <m/>
  </r>
  <r>
    <n v="56"/>
    <s v="Sallay Dániel"/>
    <x v="0"/>
    <x v="4"/>
    <m/>
    <x v="4"/>
    <s v="Maghiara"/>
    <m/>
  </r>
  <r>
    <n v="57"/>
    <s v="Sarkadi Seman Szilárd"/>
    <x v="0"/>
    <x v="18"/>
    <m/>
    <x v="17"/>
    <s v="Maghiara"/>
    <m/>
  </r>
  <r>
    <n v="58"/>
    <s v="Sas Matias"/>
    <x v="0"/>
    <x v="19"/>
    <m/>
    <x v="18"/>
    <s v="Romana"/>
    <m/>
  </r>
  <r>
    <n v="59"/>
    <s v="STANCIU ERIC"/>
    <x v="0"/>
    <x v="17"/>
    <m/>
    <x v="16"/>
    <s v="Romana"/>
    <m/>
  </r>
  <r>
    <n v="60"/>
    <s v="Ștef David"/>
    <x v="0"/>
    <x v="32"/>
    <m/>
    <x v="13"/>
    <s v="Romana"/>
    <m/>
  </r>
  <r>
    <n v="61"/>
    <s v="SZABO SARA"/>
    <x v="0"/>
    <x v="33"/>
    <m/>
    <x v="23"/>
    <s v="Romana"/>
    <m/>
  </r>
  <r>
    <n v="62"/>
    <s v="SZILBEREISZ FRANCESCA"/>
    <x v="0"/>
    <x v="2"/>
    <s v="Faur Patricia"/>
    <x v="2"/>
    <s v="Romana"/>
    <m/>
  </r>
  <r>
    <n v="63"/>
    <s v="Tamaș Patricia"/>
    <x v="0"/>
    <x v="34"/>
    <m/>
    <x v="26"/>
    <s v="Romana"/>
    <m/>
  </r>
  <r>
    <n v="64"/>
    <s v="TEUȘDEA FABIAN"/>
    <x v="0"/>
    <x v="16"/>
    <m/>
    <x v="3"/>
    <s v="Romana"/>
    <m/>
  </r>
  <r>
    <n v="65"/>
    <s v="TIMAR RAUL ANDREI"/>
    <x v="0"/>
    <x v="7"/>
    <m/>
    <x v="7"/>
    <s v="Romana"/>
    <m/>
  </r>
  <r>
    <n v="66"/>
    <s v="TIRTEA MARIA"/>
    <x v="0"/>
    <x v="30"/>
    <m/>
    <x v="5"/>
    <s v="Romana"/>
    <m/>
  </r>
  <r>
    <n v="67"/>
    <s v="Tonța Patrick Alexandru"/>
    <x v="0"/>
    <x v="35"/>
    <m/>
    <x v="27"/>
    <s v="Romana"/>
    <m/>
  </r>
  <r>
    <n v="68"/>
    <s v="TURCUȚ ALEXANDRU"/>
    <x v="0"/>
    <x v="3"/>
    <m/>
    <x v="3"/>
    <s v="Romana"/>
    <m/>
  </r>
  <r>
    <n v="69"/>
    <s v="Uifalusi Dania"/>
    <x v="0"/>
    <x v="36"/>
    <m/>
    <x v="28"/>
    <s v="Romana"/>
    <m/>
  </r>
  <r>
    <n v="70"/>
    <s v="ULICI REMUS"/>
    <x v="0"/>
    <x v="17"/>
    <m/>
    <x v="16"/>
    <s v="Romana"/>
    <m/>
  </r>
  <r>
    <n v="71"/>
    <s v="URSU MIRUNA"/>
    <x v="0"/>
    <x v="20"/>
    <m/>
    <x v="3"/>
    <s v="Romana"/>
    <m/>
  </r>
  <r>
    <n v="72"/>
    <s v="VAȘ ANDREEA"/>
    <x v="0"/>
    <x v="37"/>
    <m/>
    <x v="29"/>
    <s v="Romana"/>
    <m/>
  </r>
  <r>
    <n v="73"/>
    <s v="VESA CRISTIANA"/>
    <x v="0"/>
    <x v="33"/>
    <m/>
    <x v="23"/>
    <s v="Romana"/>
    <m/>
  </r>
  <r>
    <n v="74"/>
    <s v="VESA IANIS BOGDAN"/>
    <x v="0"/>
    <x v="38"/>
    <m/>
    <x v="23"/>
    <s v="Romana"/>
    <m/>
  </r>
  <r>
    <n v="75"/>
    <s v="VIDICAN IULIA"/>
    <x v="0"/>
    <x v="31"/>
    <m/>
    <x v="5"/>
    <s v="Romana"/>
    <m/>
  </r>
  <r>
    <n v="76"/>
    <s v="ANDREI LUCAS"/>
    <x v="1"/>
    <x v="39"/>
    <m/>
    <x v="6"/>
    <s v="Romana"/>
    <m/>
  </r>
  <r>
    <n v="77"/>
    <s v="ARDELEAN LUCA"/>
    <x v="1"/>
    <x v="3"/>
    <m/>
    <x v="3"/>
    <s v="Romana"/>
    <m/>
  </r>
  <r>
    <n v="78"/>
    <s v="Bónizs Boglárka"/>
    <x v="1"/>
    <x v="40"/>
    <s v="Hodgyai Edit"/>
    <x v="30"/>
    <s v="Maghiara"/>
    <m/>
  </r>
  <r>
    <n v="79"/>
    <s v="BALOGH LUCA"/>
    <x v="1"/>
    <x v="41"/>
    <m/>
    <x v="31"/>
    <s v="Romana"/>
    <m/>
  </r>
  <r>
    <n v="80"/>
    <s v="BAN DARIUS"/>
    <x v="1"/>
    <x v="26"/>
    <m/>
    <x v="7"/>
    <s v="Romana"/>
    <m/>
  </r>
  <r>
    <n v="81"/>
    <s v="BARNA ANDREEA"/>
    <x v="1"/>
    <x v="42"/>
    <m/>
    <x v="25"/>
    <s v="Romana"/>
    <m/>
  </r>
  <r>
    <n v="82"/>
    <s v="BETEA LUCA"/>
    <x v="1"/>
    <x v="22"/>
    <m/>
    <x v="20"/>
    <s v="Romana"/>
    <m/>
  </r>
  <r>
    <n v="83"/>
    <s v="Blaga Jaqueline"/>
    <x v="1"/>
    <x v="43"/>
    <m/>
    <x v="11"/>
    <s v="Romana"/>
    <m/>
  </r>
  <r>
    <n v="84"/>
    <s v="BODEA MARA"/>
    <x v="1"/>
    <x v="44"/>
    <m/>
    <x v="3"/>
    <s v="Romana"/>
    <m/>
  </r>
  <r>
    <n v="85"/>
    <s v="BONTA IACOB"/>
    <x v="1"/>
    <x v="39"/>
    <m/>
    <x v="6"/>
    <s v="Romana"/>
    <m/>
  </r>
  <r>
    <n v="86"/>
    <s v="BORZ ALISSA"/>
    <x v="1"/>
    <x v="45"/>
    <s v="LAZĂR CARMEN"/>
    <x v="2"/>
    <s v="Romana"/>
    <m/>
  </r>
  <r>
    <n v="87"/>
    <s v="BRONŢ DENIS IOAN"/>
    <x v="1"/>
    <x v="46"/>
    <m/>
    <x v="32"/>
    <s v="Romana"/>
    <m/>
  </r>
  <r>
    <n v="88"/>
    <s v="BUDA TEODORA"/>
    <x v="1"/>
    <x v="44"/>
    <m/>
    <x v="3"/>
    <s v="Romana"/>
    <m/>
  </r>
  <r>
    <n v="89"/>
    <s v="BUKSA TAIS"/>
    <x v="1"/>
    <x v="47"/>
    <m/>
    <x v="33"/>
    <s v="Romana"/>
    <m/>
  </r>
  <r>
    <n v="90"/>
    <s v="Cipleu Dragoș"/>
    <x v="1"/>
    <x v="48"/>
    <m/>
    <x v="14"/>
    <s v="Romana"/>
    <m/>
  </r>
  <r>
    <n v="91"/>
    <s v="CIUPE TIMOTEI"/>
    <x v="1"/>
    <x v="42"/>
    <m/>
    <x v="25"/>
    <s v="Romana"/>
    <m/>
  </r>
  <r>
    <n v="92"/>
    <s v="COCOȘ RALUCA"/>
    <x v="1"/>
    <x v="44"/>
    <m/>
    <x v="3"/>
    <s v="Romana"/>
    <m/>
  </r>
  <r>
    <n v="93"/>
    <s v="CORADI DOMINICA"/>
    <x v="1"/>
    <x v="25"/>
    <m/>
    <x v="23"/>
    <s v="Romana"/>
    <m/>
  </r>
  <r>
    <n v="94"/>
    <s v="COSMA-GULER VLAD"/>
    <x v="1"/>
    <x v="3"/>
    <m/>
    <x v="3"/>
    <s v="Romana"/>
    <m/>
  </r>
  <r>
    <n v="95"/>
    <s v="COTETIU JESSICA"/>
    <x v="1"/>
    <x v="39"/>
    <m/>
    <x v="6"/>
    <s v="Romana"/>
    <m/>
  </r>
  <r>
    <n v="96"/>
    <s v="CSAKI OTTO"/>
    <x v="1"/>
    <x v="45"/>
    <s v="LAZĂR CARMEN"/>
    <x v="2"/>
    <s v="Romana"/>
    <m/>
  </r>
  <r>
    <n v="97"/>
    <s v="CURȚ LAVINIA"/>
    <x v="1"/>
    <x v="3"/>
    <m/>
    <x v="3"/>
    <s v="Romana"/>
    <m/>
  </r>
  <r>
    <n v="98"/>
    <s v="DANȘA DARIA"/>
    <x v="1"/>
    <x v="3"/>
    <m/>
    <x v="3"/>
    <s v="Romana"/>
    <m/>
  </r>
  <r>
    <n v="99"/>
    <s v="FETEA VLAD"/>
    <x v="1"/>
    <x v="25"/>
    <m/>
    <x v="23"/>
    <s v="Romana"/>
    <m/>
  </r>
  <r>
    <n v="100"/>
    <s v="GREGUȘ DAVID"/>
    <x v="1"/>
    <x v="3"/>
    <m/>
    <x v="3"/>
    <s v="Romana"/>
    <m/>
  </r>
  <r>
    <n v="101"/>
    <s v="HERCZ HAILEY"/>
    <x v="1"/>
    <x v="22"/>
    <m/>
    <x v="21"/>
    <s v="Romana"/>
    <m/>
  </r>
  <r>
    <n v="102"/>
    <s v="ISDRĂILĂ ALEXIA"/>
    <x v="1"/>
    <x v="47"/>
    <m/>
    <x v="33"/>
    <s v="Romana"/>
    <m/>
  </r>
  <r>
    <n v="103"/>
    <s v="IUHAS MARIA"/>
    <x v="1"/>
    <x v="3"/>
    <m/>
    <x v="3"/>
    <s v="Romana"/>
    <m/>
  </r>
  <r>
    <n v="104"/>
    <s v="Kerekes David"/>
    <x v="1"/>
    <x v="49"/>
    <s v="Rus Carmen"/>
    <x v="18"/>
    <s v="Romana"/>
    <m/>
  </r>
  <r>
    <n v="105"/>
    <s v="LAZĂR ANA"/>
    <x v="1"/>
    <x v="44"/>
    <m/>
    <x v="3"/>
    <s v="Romana"/>
    <m/>
  </r>
  <r>
    <n v="106"/>
    <s v="Lazar Carina"/>
    <x v="1"/>
    <x v="50"/>
    <m/>
    <x v="28"/>
    <s v="Romana"/>
    <m/>
  </r>
  <r>
    <n v="107"/>
    <s v="LENGHEL ANTONIO"/>
    <x v="1"/>
    <x v="51"/>
    <m/>
    <x v="23"/>
    <s v="Romana"/>
    <m/>
  </r>
  <r>
    <n v="108"/>
    <s v="Marc Alexia Stefania"/>
    <x v="1"/>
    <x v="52"/>
    <m/>
    <x v="18"/>
    <s v="Romana"/>
    <m/>
  </r>
  <r>
    <n v="109"/>
    <s v="MARINESCU ALEX"/>
    <x v="1"/>
    <x v="45"/>
    <s v="LAZĂR CARMEN"/>
    <x v="2"/>
    <s v="Romana"/>
    <m/>
  </r>
  <r>
    <n v="110"/>
    <s v="Melniciuc Delia"/>
    <x v="1"/>
    <x v="53"/>
    <m/>
    <x v="34"/>
    <s v="Romana"/>
    <m/>
  </r>
  <r>
    <n v="111"/>
    <s v="MIHAILA MAIA"/>
    <x v="1"/>
    <x v="31"/>
    <m/>
    <x v="5"/>
    <s v="Romana"/>
    <m/>
  </r>
  <r>
    <n v="112"/>
    <s v="MOROZAN DAVID"/>
    <x v="1"/>
    <x v="3"/>
    <m/>
    <x v="3"/>
    <s v="Romana"/>
    <m/>
  </r>
  <r>
    <n v="113"/>
    <s v="Moț Sara"/>
    <x v="1"/>
    <x v="54"/>
    <m/>
    <x v="27"/>
    <s v="Romana"/>
    <m/>
  </r>
  <r>
    <n v="114"/>
    <s v="NAGY ALEXANDRA"/>
    <x v="1"/>
    <x v="3"/>
    <m/>
    <x v="3"/>
    <s v="Romana"/>
    <m/>
  </r>
  <r>
    <n v="115"/>
    <s v="NICOARĂ MARA AMEDEEA"/>
    <x v="1"/>
    <x v="26"/>
    <m/>
    <x v="7"/>
    <s v="Romana"/>
    <m/>
  </r>
  <r>
    <n v="116"/>
    <s v="OBOGEANU MARA"/>
    <x v="1"/>
    <x v="45"/>
    <s v="LAZĂR CARMEN"/>
    <x v="2"/>
    <s v="Romana"/>
    <m/>
  </r>
  <r>
    <n v="117"/>
    <s v="Oláh József Gergely"/>
    <x v="1"/>
    <x v="40"/>
    <s v="Hodgyai Edit"/>
    <x v="30"/>
    <s v="Maghiara"/>
    <m/>
  </r>
  <r>
    <n v="118"/>
    <s v="Onu Cristiana"/>
    <x v="1"/>
    <x v="54"/>
    <m/>
    <x v="27"/>
    <s v="Romana"/>
    <m/>
  </r>
  <r>
    <n v="119"/>
    <s v="Pîle Andra Daria"/>
    <x v="1"/>
    <x v="13"/>
    <m/>
    <x v="13"/>
    <s v="Romana"/>
    <m/>
  </r>
  <r>
    <n v="120"/>
    <s v="Pantuca Theodora"/>
    <x v="1"/>
    <x v="50"/>
    <m/>
    <x v="28"/>
    <s v="Romana"/>
    <m/>
  </r>
  <r>
    <n v="121"/>
    <s v="PARUȘ ȘTEFAN"/>
    <x v="1"/>
    <x v="3"/>
    <m/>
    <x v="3"/>
    <s v="Romana"/>
    <m/>
  </r>
  <r>
    <n v="122"/>
    <s v="PELEA ALEXIA"/>
    <x v="1"/>
    <x v="55"/>
    <m/>
    <x v="25"/>
    <s v="Romana"/>
    <m/>
  </r>
  <r>
    <n v="123"/>
    <s v="Penea Aron Șerban"/>
    <x v="1"/>
    <x v="56"/>
    <m/>
    <x v="3"/>
    <s v="Romana"/>
    <m/>
  </r>
  <r>
    <n v="124"/>
    <s v="PINTEA ANDREI"/>
    <x v="1"/>
    <x v="45"/>
    <s v="LAZĂR CARMEN"/>
    <x v="2"/>
    <s v="Romana"/>
    <m/>
  </r>
  <r>
    <n v="125"/>
    <s v="PRAJA CASIAN"/>
    <x v="1"/>
    <x v="25"/>
    <m/>
    <x v="23"/>
    <s v="Romana"/>
    <m/>
  </r>
  <r>
    <n v="126"/>
    <s v="RAD MARIA"/>
    <x v="1"/>
    <x v="44"/>
    <m/>
    <x v="3"/>
    <s v="Romana"/>
    <m/>
  </r>
  <r>
    <n v="127"/>
    <s v="Rotar Alexandru"/>
    <x v="1"/>
    <x v="54"/>
    <m/>
    <x v="27"/>
    <s v="Romana"/>
    <m/>
  </r>
  <r>
    <n v="128"/>
    <s v="Sandro Mario"/>
    <x v="1"/>
    <x v="57"/>
    <m/>
    <x v="0"/>
    <s v="Romana"/>
    <m/>
  </r>
  <r>
    <n v="129"/>
    <s v="Selin Dragoș"/>
    <x v="1"/>
    <x v="49"/>
    <m/>
    <x v="18"/>
    <s v="Romana"/>
    <m/>
  </r>
  <r>
    <n v="130"/>
    <s v="Șerban Andrei"/>
    <x v="1"/>
    <x v="56"/>
    <m/>
    <x v="3"/>
    <s v="Romana"/>
    <m/>
  </r>
  <r>
    <n v="131"/>
    <s v="ȘEREȘ ALBERT"/>
    <x v="1"/>
    <x v="3"/>
    <m/>
    <x v="3"/>
    <s v="Romana"/>
    <m/>
  </r>
  <r>
    <n v="132"/>
    <s v="STAICU VLADIMIR"/>
    <x v="1"/>
    <x v="3"/>
    <m/>
    <x v="3"/>
    <s v="Romana"/>
    <m/>
  </r>
  <r>
    <n v="133"/>
    <s v="Stefancic Ștefan"/>
    <x v="1"/>
    <x v="48"/>
    <m/>
    <x v="14"/>
    <s v="Romana"/>
    <m/>
  </r>
  <r>
    <n v="134"/>
    <s v="STURZ MIRUNA"/>
    <x v="1"/>
    <x v="3"/>
    <m/>
    <x v="3"/>
    <s v="Romana"/>
    <m/>
  </r>
  <r>
    <n v="135"/>
    <s v="STURZA RAREȘ"/>
    <x v="1"/>
    <x v="58"/>
    <m/>
    <x v="16"/>
    <s v="Romana"/>
    <m/>
  </r>
  <r>
    <n v="136"/>
    <s v="Szoke Răzvan"/>
    <x v="1"/>
    <x v="49"/>
    <m/>
    <x v="18"/>
    <s v="Romana"/>
    <m/>
  </r>
  <r>
    <n v="137"/>
    <s v="Tanc Vlad"/>
    <x v="1"/>
    <x v="50"/>
    <m/>
    <x v="28"/>
    <s v="Romana"/>
    <m/>
  </r>
  <r>
    <n v="138"/>
    <s v="Timár Dóra Andrea"/>
    <x v="1"/>
    <x v="59"/>
    <m/>
    <x v="35"/>
    <s v="Maghiara"/>
    <m/>
  </r>
  <r>
    <n v="139"/>
    <s v="ȚIPLEA ȘTEFAN"/>
    <x v="1"/>
    <x v="45"/>
    <s v="LAZĂR CARMEN"/>
    <x v="2"/>
    <s v="Romana"/>
    <m/>
  </r>
  <r>
    <n v="140"/>
    <s v="TIȘE HOREA OCTAVIAN"/>
    <x v="1"/>
    <x v="26"/>
    <m/>
    <x v="7"/>
    <s v="Romana"/>
    <m/>
  </r>
  <r>
    <n v="141"/>
    <s v="Toma Sara Alexa"/>
    <x v="1"/>
    <x v="60"/>
    <m/>
    <x v="10"/>
    <s v="Romana"/>
    <m/>
  </r>
  <r>
    <n v="142"/>
    <s v="TUDERICI CĂTĂLIN MIHAI"/>
    <x v="1"/>
    <x v="26"/>
    <m/>
    <x v="7"/>
    <s v="Romana"/>
    <m/>
  </r>
  <r>
    <n v="143"/>
    <s v="Ungur Miruna Elena"/>
    <x v="1"/>
    <x v="57"/>
    <m/>
    <x v="0"/>
    <s v="Romana"/>
    <m/>
  </r>
  <r>
    <n v="144"/>
    <s v="ZBĂRCEA PAUL"/>
    <x v="1"/>
    <x v="41"/>
    <m/>
    <x v="31"/>
    <s v="Romana"/>
    <m/>
  </r>
  <r>
    <n v="145"/>
    <s v="ZDREHUȘ ADRIAN"/>
    <x v="1"/>
    <x v="3"/>
    <m/>
    <x v="3"/>
    <s v="Romana"/>
    <m/>
  </r>
  <r>
    <n v="146"/>
    <s v="ARON LUCA"/>
    <x v="2"/>
    <x v="61"/>
    <m/>
    <x v="3"/>
    <s v="Romana"/>
    <m/>
  </r>
  <r>
    <n v="147"/>
    <s v="BOGDAN DARIA"/>
    <x v="2"/>
    <x v="61"/>
    <m/>
    <x v="3"/>
    <s v="Romana"/>
    <m/>
  </r>
  <r>
    <n v="148"/>
    <s v="BOT RAREȘ ANDREI"/>
    <x v="2"/>
    <x v="62"/>
    <s v="PETRUȚA GELU"/>
    <x v="29"/>
    <s v="Romana"/>
    <m/>
  </r>
  <r>
    <n v="149"/>
    <s v="BOTTYAN REBECA"/>
    <x v="2"/>
    <x v="61"/>
    <m/>
    <x v="3"/>
    <s v="Romana"/>
    <m/>
  </r>
  <r>
    <n v="150"/>
    <s v="CHEBELEU DARIA"/>
    <x v="2"/>
    <x v="61"/>
    <m/>
    <x v="3"/>
    <s v="Romana"/>
    <m/>
  </r>
  <r>
    <n v="151"/>
    <s v="Chivu Raul"/>
    <x v="2"/>
    <x v="57"/>
    <m/>
    <x v="0"/>
    <s v="Romana"/>
    <m/>
  </r>
  <r>
    <n v="152"/>
    <s v="CORBU OCTAVIAN"/>
    <x v="2"/>
    <x v="25"/>
    <m/>
    <x v="23"/>
    <s v="Romana"/>
    <m/>
  </r>
  <r>
    <n v="153"/>
    <s v="Hațag Raluca-Maria"/>
    <x v="2"/>
    <x v="63"/>
    <m/>
    <x v="36"/>
    <s v="Romana"/>
    <m/>
  </r>
  <r>
    <n v="154"/>
    <s v="HATHAZI ALEXANDRU"/>
    <x v="2"/>
    <x v="64"/>
    <m/>
    <x v="21"/>
    <s v="Romana"/>
    <m/>
  </r>
  <r>
    <n v="155"/>
    <s v="HORJ AYANNA"/>
    <x v="2"/>
    <x v="61"/>
    <m/>
    <x v="3"/>
    <s v="Romana"/>
    <m/>
  </r>
  <r>
    <n v="156"/>
    <s v="JURCUȚ RAUL GABRIEL"/>
    <x v="2"/>
    <x v="65"/>
    <m/>
    <x v="7"/>
    <s v="Romana"/>
    <m/>
  </r>
  <r>
    <n v="157"/>
    <s v="Lakatos Bernadett"/>
    <x v="2"/>
    <x v="66"/>
    <m/>
    <x v="30"/>
    <s v="Maghiara"/>
    <m/>
  </r>
  <r>
    <n v="158"/>
    <s v="Lorincz Carla Rebeca"/>
    <x v="2"/>
    <x v="56"/>
    <s v="Petruta Gelu"/>
    <x v="3"/>
    <s v="Romana"/>
    <m/>
  </r>
  <r>
    <n v="159"/>
    <s v="Lucuța Luca Radu"/>
    <x v="2"/>
    <x v="67"/>
    <m/>
    <x v="37"/>
    <s v="Romana"/>
    <m/>
  </r>
  <r>
    <n v="160"/>
    <s v="Lupaș Daria Ștefania"/>
    <x v="2"/>
    <x v="56"/>
    <s v="Petruta Gelu"/>
    <x v="3"/>
    <s v="Romana"/>
    <m/>
  </r>
  <r>
    <n v="161"/>
    <s v="MARINESCU ANDREI"/>
    <x v="2"/>
    <x v="25"/>
    <m/>
    <x v="23"/>
    <s v="Romana"/>
    <m/>
  </r>
  <r>
    <n v="162"/>
    <s v="Oltean Ariana Gabriela"/>
    <x v="2"/>
    <x v="56"/>
    <s v="Petruta Gelu"/>
    <x v="3"/>
    <s v="Romana"/>
    <m/>
  </r>
  <r>
    <n v="163"/>
    <s v="PARUȘ ANASTASIA"/>
    <x v="2"/>
    <x v="61"/>
    <m/>
    <x v="3"/>
    <s v="Romana"/>
    <m/>
  </r>
  <r>
    <n v="164"/>
    <s v="Petruse-Suciu Roberta"/>
    <x v="2"/>
    <x v="68"/>
    <m/>
    <x v="38"/>
    <s v="Romana"/>
    <m/>
  </r>
  <r>
    <n v="165"/>
    <s v="Purda Andreea"/>
    <x v="2"/>
    <x v="57"/>
    <m/>
    <x v="0"/>
    <s v="Romana"/>
    <m/>
  </r>
  <r>
    <n v="166"/>
    <s v="Sandru Raul"/>
    <x v="2"/>
    <x v="50"/>
    <m/>
    <x v="28"/>
    <s v="Romana"/>
    <m/>
  </r>
  <r>
    <n v="167"/>
    <s v="ȘCHIOP TUDOR"/>
    <x v="2"/>
    <x v="61"/>
    <m/>
    <x v="3"/>
    <s v="Romana"/>
    <m/>
  </r>
  <r>
    <n v="168"/>
    <s v="Tóth Alexandra"/>
    <x v="2"/>
    <x v="69"/>
    <m/>
    <x v="39"/>
    <s v="Romana"/>
    <m/>
  </r>
  <r>
    <n v="169"/>
    <s v="Tóth Szilárd Csongor"/>
    <x v="2"/>
    <x v="66"/>
    <m/>
    <x v="30"/>
    <s v="Maghiara"/>
    <m/>
  </r>
  <r>
    <n v="170"/>
    <s v="Tuculia Dragoș-Alexandru"/>
    <x v="2"/>
    <x v="63"/>
    <m/>
    <x v="36"/>
    <s v="Romana"/>
    <m/>
  </r>
  <r>
    <n v="171"/>
    <s v="VAIDA ȘERBAN"/>
    <x v="2"/>
    <x v="61"/>
    <m/>
    <x v="3"/>
    <s v="Romana"/>
    <m/>
  </r>
  <r>
    <n v="172"/>
    <s v="ANDRO RĂZVAN"/>
    <x v="3"/>
    <x v="70"/>
    <m/>
    <x v="3"/>
    <s v="Romana"/>
    <m/>
  </r>
  <r>
    <n v="173"/>
    <s v="AVRAM ANDREEA"/>
    <x v="3"/>
    <x v="42"/>
    <m/>
    <x v="25"/>
    <s v="Romana"/>
    <m/>
  </r>
  <r>
    <n v="174"/>
    <s v="BODEA PATRICIA TABITA"/>
    <x v="3"/>
    <x v="71"/>
    <m/>
    <x v="40"/>
    <s v="Romana"/>
    <m/>
  </r>
  <r>
    <n v="175"/>
    <s v="Bogosel Filip Daniel"/>
    <x v="3"/>
    <x v="10"/>
    <m/>
    <x v="10"/>
    <s v="Romana"/>
    <m/>
  </r>
  <r>
    <n v="176"/>
    <s v="BONDAR DRAGOȘ"/>
    <x v="3"/>
    <x v="47"/>
    <m/>
    <x v="33"/>
    <s v="Romana"/>
    <m/>
  </r>
  <r>
    <n v="177"/>
    <s v="BORA LUCAS"/>
    <x v="3"/>
    <x v="72"/>
    <m/>
    <x v="41"/>
    <s v="Romana"/>
    <m/>
  </r>
  <r>
    <n v="178"/>
    <s v="Bruncsák Gergely"/>
    <x v="3"/>
    <x v="73"/>
    <m/>
    <x v="22"/>
    <s v="Maghiara"/>
    <m/>
  </r>
  <r>
    <n v="179"/>
    <s v="CHERECHEȘ MAYA"/>
    <x v="3"/>
    <x v="70"/>
    <m/>
    <x v="3"/>
    <s v="Romana"/>
    <m/>
  </r>
  <r>
    <n v="180"/>
    <s v="CMECIU ALEXANDRU"/>
    <x v="3"/>
    <x v="45"/>
    <s v="CHIȘIU GABRIELA"/>
    <x v="2"/>
    <s v="Romana"/>
    <m/>
  </r>
  <r>
    <n v="181"/>
    <s v="Codău Alesia"/>
    <x v="3"/>
    <x v="74"/>
    <m/>
    <x v="27"/>
    <s v="Romana"/>
    <m/>
  </r>
  <r>
    <n v="182"/>
    <s v="Crișan Daniel"/>
    <x v="3"/>
    <x v="75"/>
    <m/>
    <x v="35"/>
    <s v="Maghiara"/>
    <m/>
  </r>
  <r>
    <n v="183"/>
    <s v="DOMOCOȘ RAUL"/>
    <x v="3"/>
    <x v="76"/>
    <m/>
    <x v="16"/>
    <s v="Romana"/>
    <m/>
  </r>
  <r>
    <n v="184"/>
    <s v="DRIMBE MARINA"/>
    <x v="3"/>
    <x v="77"/>
    <m/>
    <x v="31"/>
    <s v="Romana"/>
    <m/>
  </r>
  <r>
    <n v="185"/>
    <s v="Dumiter George"/>
    <x v="3"/>
    <x v="78"/>
    <m/>
    <x v="42"/>
    <s v="Romana"/>
    <m/>
  </r>
  <r>
    <n v="186"/>
    <s v="Fanea Mihai"/>
    <x v="3"/>
    <x v="79"/>
    <m/>
    <x v="14"/>
    <s v="Romana"/>
    <m/>
  </r>
  <r>
    <n v="187"/>
    <s v="FARCAS TUDOR"/>
    <x v="3"/>
    <x v="76"/>
    <m/>
    <x v="16"/>
    <s v="Romana"/>
    <m/>
  </r>
  <r>
    <n v="188"/>
    <s v="Fazecas Joshua Manuell"/>
    <x v="3"/>
    <x v="52"/>
    <s v="Chisiu Gabriela"/>
    <x v="18"/>
    <s v="Romana"/>
    <m/>
  </r>
  <r>
    <n v="189"/>
    <s v="GALIȘ ALEXANDRU"/>
    <x v="3"/>
    <x v="70"/>
    <m/>
    <x v="3"/>
    <s v="Romana"/>
    <m/>
  </r>
  <r>
    <n v="190"/>
    <s v="GAVRA DARIA"/>
    <x v="3"/>
    <x v="70"/>
    <m/>
    <x v="3"/>
    <s v="Romana"/>
    <m/>
  </r>
  <r>
    <n v="191"/>
    <s v="Kiss Krisztian"/>
    <x v="3"/>
    <x v="10"/>
    <m/>
    <x v="10"/>
    <s v="Romana"/>
    <m/>
  </r>
  <r>
    <n v="192"/>
    <s v="Kovács Rebeka"/>
    <x v="3"/>
    <x v="80"/>
    <m/>
    <x v="17"/>
    <s v="Maghiara"/>
    <m/>
  </r>
  <r>
    <n v="193"/>
    <s v="LUPȘE VICTOR"/>
    <x v="3"/>
    <x v="26"/>
    <m/>
    <x v="7"/>
    <s v="Romana"/>
    <m/>
  </r>
  <r>
    <n v="194"/>
    <s v="MACRA ALEXANDRU"/>
    <x v="3"/>
    <x v="70"/>
    <m/>
    <x v="3"/>
    <s v="Romana"/>
    <m/>
  </r>
  <r>
    <n v="195"/>
    <s v="Maior Miruna"/>
    <x v="3"/>
    <x v="81"/>
    <m/>
    <x v="39"/>
    <s v="Romana"/>
    <m/>
  </r>
  <r>
    <n v="196"/>
    <s v="MATEȘ-IANCU HOREA"/>
    <x v="3"/>
    <x v="47"/>
    <m/>
    <x v="33"/>
    <s v="Romana"/>
    <m/>
  </r>
  <r>
    <n v="197"/>
    <s v="Mihocas Răzvan"/>
    <x v="3"/>
    <x v="82"/>
    <m/>
    <x v="14"/>
    <s v="Romana"/>
    <m/>
  </r>
  <r>
    <n v="198"/>
    <s v="MORAR-HERLEA CEZAR"/>
    <x v="3"/>
    <x v="70"/>
    <s v="CHIȘIU GABRIELA"/>
    <x v="3"/>
    <s v="Romana"/>
    <m/>
  </r>
  <r>
    <n v="199"/>
    <s v="MOZA CARLA"/>
    <x v="3"/>
    <x v="83"/>
    <m/>
    <x v="33"/>
    <s v="Romana"/>
    <m/>
  </r>
  <r>
    <n v="200"/>
    <s v="ONACA IULIA"/>
    <x v="3"/>
    <x v="31"/>
    <s v="Chisiu Gabriela"/>
    <x v="5"/>
    <s v="Romana"/>
    <m/>
  </r>
  <r>
    <n v="201"/>
    <s v="PÎRVULESCU ȘERBAN"/>
    <x v="3"/>
    <x v="65"/>
    <m/>
    <x v="7"/>
    <s v="Romana"/>
    <m/>
  </r>
  <r>
    <n v="202"/>
    <s v="PETRACHE ANDREI"/>
    <x v="3"/>
    <x v="72"/>
    <m/>
    <x v="41"/>
    <s v="Romana"/>
    <m/>
  </r>
  <r>
    <n v="203"/>
    <s v="POP ALEXANDRU"/>
    <x v="3"/>
    <x v="42"/>
    <m/>
    <x v="25"/>
    <s v="Romana"/>
    <m/>
  </r>
  <r>
    <n v="204"/>
    <s v="Stoianovici Sorana Alexandra"/>
    <x v="3"/>
    <x v="84"/>
    <m/>
    <x v="39"/>
    <s v="Romana"/>
    <m/>
  </r>
  <r>
    <n v="205"/>
    <s v="Suciu Alesia"/>
    <x v="3"/>
    <x v="15"/>
    <m/>
    <x v="15"/>
    <s v="Germana"/>
    <m/>
  </r>
  <r>
    <n v="206"/>
    <s v="ȘURTEA MARC"/>
    <x v="3"/>
    <x v="85"/>
    <s v="CHIȘIU GABRIELA"/>
    <x v="2"/>
    <s v="Romana"/>
    <m/>
  </r>
  <r>
    <n v="207"/>
    <s v="Tasadan Luca"/>
    <x v="3"/>
    <x v="52"/>
    <s v="Chisiu Gabriela"/>
    <x v="18"/>
    <s v="Romana"/>
    <m/>
  </r>
  <r>
    <n v="208"/>
    <s v="TODOCA FLAVIA"/>
    <x v="3"/>
    <x v="42"/>
    <m/>
    <x v="25"/>
    <s v="Romana"/>
    <m/>
  </r>
  <r>
    <n v="209"/>
    <s v="TOPAI ALEX DARIUS"/>
    <x v="3"/>
    <x v="65"/>
    <m/>
    <x v="7"/>
    <s v="Romana"/>
    <m/>
  </r>
  <r>
    <n v="210"/>
    <s v="Trifa Iulia Elena"/>
    <x v="3"/>
    <x v="52"/>
    <s v="Chisiu Gabriela"/>
    <x v="18"/>
    <s v="Romana"/>
    <m/>
  </r>
  <r>
    <n v="211"/>
    <s v="Winkler Máté"/>
    <x v="3"/>
    <x v="75"/>
    <m/>
    <x v="35"/>
    <s v="Maghiara"/>
    <m/>
  </r>
  <r>
    <n v="212"/>
    <s v="AGOSTON NICOLETT"/>
    <x v="4"/>
    <x v="86"/>
    <m/>
    <x v="3"/>
    <s v="Romana"/>
    <m/>
  </r>
  <r>
    <n v="213"/>
    <s v="Bodnár Mónika Brigitta"/>
    <x v="4"/>
    <x v="87"/>
    <m/>
    <x v="4"/>
    <s v="Maghiara"/>
    <m/>
  </r>
  <r>
    <n v="214"/>
    <s v="CMECIU CRISTIAN"/>
    <x v="4"/>
    <x v="16"/>
    <m/>
    <x v="3"/>
    <s v="Romana"/>
    <m/>
  </r>
  <r>
    <n v="215"/>
    <s v="Copil Cristian"/>
    <x v="4"/>
    <x v="88"/>
    <m/>
    <x v="34"/>
    <s v="Romana"/>
    <m/>
  </r>
  <r>
    <n v="216"/>
    <s v="DACIN MIHAI"/>
    <x v="4"/>
    <x v="16"/>
    <s v="CICORTAȘ MARIUS"/>
    <x v="3"/>
    <s v="Romana"/>
    <m/>
  </r>
  <r>
    <n v="217"/>
    <s v="GÎRZ IONUȚ"/>
    <x v="4"/>
    <x v="89"/>
    <m/>
    <x v="43"/>
    <s v="Romana"/>
    <m/>
  </r>
  <r>
    <n v="218"/>
    <s v="Ghiurău Denis"/>
    <x v="4"/>
    <x v="0"/>
    <m/>
    <x v="0"/>
    <s v="Romana"/>
    <m/>
  </r>
  <r>
    <n v="219"/>
    <s v="ILIEȘ ARIANA"/>
    <x v="4"/>
    <x v="16"/>
    <s v="CICORTAȘ MARIUS"/>
    <x v="3"/>
    <s v="Romana"/>
    <m/>
  </r>
  <r>
    <n v="220"/>
    <s v="ILIEȘ BIANCA IZABELA"/>
    <x v="4"/>
    <x v="90"/>
    <m/>
    <x v="36"/>
    <s v="Romana"/>
    <m/>
  </r>
  <r>
    <n v="221"/>
    <s v="Jámbor Csaba Csongor"/>
    <x v="4"/>
    <x v="91"/>
    <m/>
    <x v="44"/>
    <s v="Maghiara"/>
    <m/>
  </r>
  <r>
    <n v="222"/>
    <s v="MAGUI ANCA"/>
    <x v="4"/>
    <x v="20"/>
    <s v="CICORTAȘ MARIUS"/>
    <x v="3"/>
    <s v="Romana"/>
    <m/>
  </r>
  <r>
    <n v="223"/>
    <s v="MERCEA NICOLAS EUSEBIU"/>
    <x v="4"/>
    <x v="90"/>
    <m/>
    <x v="36"/>
    <s v="Romana"/>
    <m/>
  </r>
  <r>
    <n v="224"/>
    <s v="Moșuț Larisa"/>
    <x v="4"/>
    <x v="0"/>
    <m/>
    <x v="0"/>
    <s v="Romana"/>
    <m/>
  </r>
  <r>
    <n v="225"/>
    <s v="SABĂU ALEXANDRU"/>
    <x v="4"/>
    <x v="90"/>
    <m/>
    <x v="36"/>
    <s v="Romana"/>
    <m/>
  </r>
  <r>
    <n v="226"/>
    <s v="SALA DARIUS GEORGE"/>
    <x v="4"/>
    <x v="90"/>
    <m/>
    <x v="36"/>
    <s v="Romana"/>
    <m/>
  </r>
  <r>
    <n v="227"/>
    <s v="ȘTEF MARIA"/>
    <x v="4"/>
    <x v="89"/>
    <m/>
    <x v="43"/>
    <s v="Romana"/>
    <m/>
  </r>
  <r>
    <n v="228"/>
    <s v="ȘTIOP FABIAN"/>
    <x v="4"/>
    <x v="89"/>
    <m/>
    <x v="43"/>
    <s v="Romana"/>
    <m/>
  </r>
  <r>
    <n v="229"/>
    <s v="Știube Denis Antonio"/>
    <x v="4"/>
    <x v="10"/>
    <m/>
    <x v="10"/>
    <s v="Romana"/>
    <m/>
  </r>
  <r>
    <n v="230"/>
    <s v="Țicărat Andrei"/>
    <x v="4"/>
    <x v="0"/>
    <m/>
    <x v="0"/>
    <s v="Romana"/>
    <m/>
  </r>
  <r>
    <n v="231"/>
    <s v="ȚIG ANDREEA"/>
    <x v="4"/>
    <x v="16"/>
    <s v="CICORTAȘ MARIUS"/>
    <x v="3"/>
    <s v="Romana"/>
    <m/>
  </r>
  <r>
    <n v="232"/>
    <s v="Veres Dóra Viktória"/>
    <x v="4"/>
    <x v="91"/>
    <m/>
    <x v="44"/>
    <s v="Maghiara"/>
    <m/>
  </r>
  <r>
    <n v="233"/>
    <s v="Balint Ioana Claudia"/>
    <x v="5"/>
    <x v="10"/>
    <m/>
    <x v="10"/>
    <s v="Romana"/>
    <m/>
  </r>
  <r>
    <n v="234"/>
    <s v="BOHUȘ ANDREEA"/>
    <x v="5"/>
    <x v="92"/>
    <m/>
    <x v="43"/>
    <s v="Romana"/>
    <m/>
  </r>
  <r>
    <n v="235"/>
    <s v="Bradea Ioana Rebeca"/>
    <x v="5"/>
    <x v="93"/>
    <m/>
    <x v="42"/>
    <s v="Romana"/>
    <m/>
  </r>
  <r>
    <n v="236"/>
    <s v="CIUTA DARIA"/>
    <x v="5"/>
    <x v="86"/>
    <s v="CICORTAȘ GRAȚIELA, DRĂGAN SIMONA"/>
    <x v="3"/>
    <s v="Romana"/>
    <m/>
  </r>
  <r>
    <n v="237"/>
    <s v="FECHETE LUCA"/>
    <x v="5"/>
    <x v="86"/>
    <s v="CICORTAȘ GRAȚIELA, DRĂGAN SIMONA"/>
    <x v="3"/>
    <s v="Romana"/>
    <m/>
  </r>
  <r>
    <n v="238"/>
    <s v="Györgypál Gergő"/>
    <x v="5"/>
    <x v="94"/>
    <m/>
    <x v="44"/>
    <s v="Maghiara"/>
    <m/>
  </r>
  <r>
    <n v="239"/>
    <s v="Györgypál Tamás"/>
    <x v="5"/>
    <x v="94"/>
    <m/>
    <x v="44"/>
    <s v="Maghiara"/>
    <m/>
  </r>
  <r>
    <n v="240"/>
    <s v="Higyed Erik"/>
    <x v="5"/>
    <x v="95"/>
    <m/>
    <x v="34"/>
    <s v="Romana"/>
    <m/>
  </r>
  <r>
    <n v="241"/>
    <s v="Hosu Gábor"/>
    <x v="5"/>
    <x v="96"/>
    <m/>
    <x v="4"/>
    <s v="Maghiara"/>
    <m/>
  </r>
  <r>
    <n v="242"/>
    <s v="Kun Édua Boróka"/>
    <x v="5"/>
    <x v="97"/>
    <m/>
    <x v="4"/>
    <s v="Maghiara"/>
    <m/>
  </r>
  <r>
    <n v="243"/>
    <s v="Lung George Bogdan Alexandru"/>
    <x v="5"/>
    <x v="56"/>
    <s v="CICORTAȘ GRAȚIELA, DRĂGAN SIMONA"/>
    <x v="3"/>
    <s v="Romana"/>
    <m/>
  </r>
  <r>
    <n v="244"/>
    <s v="MADA ADRIAN PETRU"/>
    <x v="5"/>
    <x v="26"/>
    <m/>
    <x v="7"/>
    <s v="Romana"/>
    <m/>
  </r>
  <r>
    <n v="245"/>
    <s v="Pantis Bianca"/>
    <x v="5"/>
    <x v="98"/>
    <s v="Cicortas Gratiela"/>
    <x v="18"/>
    <s v="Romana"/>
    <m/>
  </r>
  <r>
    <n v="246"/>
    <s v="Sima Attila Tamás"/>
    <x v="5"/>
    <x v="99"/>
    <m/>
    <x v="35"/>
    <s v="Maghiara"/>
    <m/>
  </r>
  <r>
    <n v="247"/>
    <s v="Stiru Razvan"/>
    <x v="5"/>
    <x v="98"/>
    <s v="Cicortas Gratiela"/>
    <x v="18"/>
    <s v="Romana"/>
    <m/>
  </r>
  <r>
    <n v="248"/>
    <s v="STRUNGAR DAN ȘTEFAN"/>
    <x v="5"/>
    <x v="26"/>
    <m/>
    <x v="7"/>
    <s v="Romana"/>
    <m/>
  </r>
  <r>
    <n v="249"/>
    <s v="TODORAN VLAD"/>
    <x v="5"/>
    <x v="100"/>
    <m/>
    <x v="41"/>
    <s v="Romana"/>
    <m/>
  </r>
  <r>
    <n v="250"/>
    <s v="Árva Norbert Ákos"/>
    <x v="6"/>
    <x v="87"/>
    <m/>
    <x v="4"/>
    <s v="Maghiara"/>
    <m/>
  </r>
  <r>
    <n v="251"/>
    <s v="ANCA RAUL CĂLIN"/>
    <x v="6"/>
    <x v="65"/>
    <m/>
    <x v="7"/>
    <s v="Romana"/>
    <m/>
  </r>
  <r>
    <n v="252"/>
    <s v="BUDURA BOGDAN"/>
    <x v="6"/>
    <x v="86"/>
    <s v="SADOVEANU VIOREL"/>
    <x v="3"/>
    <s v="Romana"/>
    <m/>
  </r>
  <r>
    <n v="253"/>
    <s v="Divin Judit"/>
    <x v="6"/>
    <x v="87"/>
    <m/>
    <x v="4"/>
    <s v="Maghiara"/>
    <m/>
  </r>
  <r>
    <n v="254"/>
    <s v="Groze Georgiana"/>
    <x v="6"/>
    <x v="78"/>
    <m/>
    <x v="42"/>
    <s v="Romana"/>
    <m/>
  </r>
  <r>
    <n v="255"/>
    <s v="GUDIU CĂTĂLIN"/>
    <x v="6"/>
    <x v="101"/>
    <s v="SADOVEANU VIOREL"/>
    <x v="3"/>
    <s v="Romana"/>
    <m/>
  </r>
  <r>
    <n v="256"/>
    <s v="IANCU ANDREI"/>
    <x v="6"/>
    <x v="20"/>
    <s v="SADOVEANU VIOREL"/>
    <x v="3"/>
    <s v="Romana"/>
    <m/>
  </r>
  <r>
    <n v="257"/>
    <s v="Jurca Henriette"/>
    <x v="6"/>
    <x v="49"/>
    <s v="SADOVEANU VIOREL"/>
    <x v="18"/>
    <s v="Romana"/>
    <m/>
  </r>
  <r>
    <n v="258"/>
    <s v="SMAUSZ MARC"/>
    <x v="6"/>
    <x v="86"/>
    <s v="SADOVEANU VIOREL"/>
    <x v="3"/>
    <s v="Romana"/>
    <m/>
  </r>
  <r>
    <n v="259"/>
    <s v="ȘTEF ANA"/>
    <x v="6"/>
    <x v="89"/>
    <m/>
    <x v="43"/>
    <s v="Romana"/>
    <m/>
  </r>
  <r>
    <n v="260"/>
    <s v="VAIDA FILIP"/>
    <x v="6"/>
    <x v="86"/>
    <s v="SADOVEANU VIOREL"/>
    <x v="3"/>
    <s v="Romana"/>
    <m/>
  </r>
  <r>
    <n v="261"/>
    <s v="Éles Dávid"/>
    <x v="7"/>
    <x v="94"/>
    <m/>
    <x v="44"/>
    <s v="Maghiara"/>
    <m/>
  </r>
  <r>
    <n v="262"/>
    <s v="Ardelean George"/>
    <x v="7"/>
    <x v="35"/>
    <m/>
    <x v="27"/>
    <s v="Romana"/>
    <m/>
  </r>
  <r>
    <n v="263"/>
    <s v="Balș Radu Mihai"/>
    <x v="7"/>
    <x v="102"/>
    <m/>
    <x v="36"/>
    <s v="Romana"/>
    <m/>
  </r>
  <r>
    <n v="264"/>
    <s v="Buciuman Liviu"/>
    <x v="7"/>
    <x v="98"/>
    <m/>
    <x v="18"/>
    <s v="Romana"/>
    <m/>
  </r>
  <r>
    <n v="265"/>
    <s v="Bureția Dian"/>
    <x v="7"/>
    <x v="95"/>
    <m/>
    <x v="34"/>
    <s v="Romana"/>
    <m/>
  </r>
  <r>
    <n v="266"/>
    <s v="Groza Darius Sebastian"/>
    <x v="7"/>
    <x v="102"/>
    <m/>
    <x v="36"/>
    <s v="Romana"/>
    <m/>
  </r>
  <r>
    <n v="267"/>
    <s v="JURCUȚ PAUL"/>
    <x v="7"/>
    <x v="101"/>
    <m/>
    <x v="3"/>
    <s v="Romana"/>
    <m/>
  </r>
  <r>
    <n v="268"/>
    <s v="Marchis Laurentiu"/>
    <x v="7"/>
    <x v="15"/>
    <s v="Fechete Ioan"/>
    <x v="15"/>
    <s v="Germana"/>
    <m/>
  </r>
  <r>
    <n v="269"/>
    <s v="MERȚ IULIA"/>
    <x v="7"/>
    <x v="92"/>
    <m/>
    <x v="43"/>
    <s v="Romana"/>
    <m/>
  </r>
  <r>
    <n v="270"/>
    <s v="SILAGHI HORIA"/>
    <x v="7"/>
    <x v="101"/>
    <m/>
    <x v="3"/>
    <s v="Romana"/>
    <m/>
  </r>
  <r>
    <n v="271"/>
    <s v="Țepele Alexandra"/>
    <x v="7"/>
    <x v="78"/>
    <m/>
    <x v="42"/>
    <s v="Romana"/>
    <m/>
  </r>
  <r>
    <n v="272"/>
    <s v="Toma Adrian"/>
    <x v="7"/>
    <x v="35"/>
    <m/>
    <x v="27"/>
    <s v="Romana"/>
    <m/>
  </r>
  <r>
    <n v="273"/>
    <s v="Trifan Octavian"/>
    <x v="7"/>
    <x v="98"/>
    <s v="Fechete Ioan"/>
    <x v="18"/>
    <s v="Romana"/>
    <m/>
  </r>
  <r>
    <n v="274"/>
    <s v="Trubacs Iosif"/>
    <x v="7"/>
    <x v="98"/>
    <m/>
    <x v="18"/>
    <s v="Romana"/>
    <m/>
  </r>
  <r>
    <m/>
    <m/>
    <x v="8"/>
    <x v="103"/>
    <m/>
    <x v="45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75">
  <r>
    <n v="1"/>
    <s v="Andronic David"/>
    <n v="5"/>
    <s v="Rusu Carmen"/>
    <s v="Faur Patricia"/>
    <s v="Liceul Teologic Penticostal &quot;Betel&quot; Oradea"/>
    <s v="Romana"/>
    <m/>
    <x v="0"/>
  </r>
  <r>
    <n v="2"/>
    <s v="Apostoaei Rebeca Teodora"/>
    <n v="5"/>
    <s v="Hossu Sorin Ioan"/>
    <m/>
    <s v="Școala Gimnazială Nr. 1 Abram"/>
    <s v="Romana"/>
    <m/>
    <x v="1"/>
  </r>
  <r>
    <n v="3"/>
    <s v="ARDELEAN VIOREL"/>
    <n v="5"/>
    <s v="BABA IOANA"/>
    <s v="Faur Patricia"/>
    <s v="Școala Gimnazială &quot;Oltea Doamna&quot; Oradea"/>
    <s v="Romana"/>
    <m/>
    <x v="2"/>
  </r>
  <r>
    <n v="4"/>
    <s v="BACIU ALEXANDRU"/>
    <n v="5"/>
    <s v="NICOARA FLORIN"/>
    <m/>
    <s v="Colegiul Național &quot;Emanuil Gojdu&quot; Oradea"/>
    <s v="Romana"/>
    <m/>
    <x v="3"/>
  </r>
  <r>
    <n v="5"/>
    <s v="BĂICAN VLAD"/>
    <n v="5"/>
    <s v="NICOARA FLORIN"/>
    <m/>
    <s v="Colegiul Național &quot;Emanuil Gojdu&quot; Oradea"/>
    <s v="Romana"/>
    <m/>
    <x v="3"/>
  </r>
  <r>
    <n v="6"/>
    <s v="Balló Ádám"/>
    <n v="5"/>
    <s v="Nagy Enikő Ilona"/>
    <m/>
    <s v="Liceul Teoretic &quot;Ady Endre&quot; Oradea"/>
    <s v="Maghiara"/>
    <m/>
    <x v="4"/>
  </r>
  <r>
    <n v="7"/>
    <s v="BIHARI MAIA"/>
    <n v="5"/>
    <s v="ONOFREI ANCA"/>
    <m/>
    <s v="Școala Gimnazială &quot;Nicolae Bălcescu&quot; Oradea"/>
    <s v="Romana"/>
    <m/>
    <x v="5"/>
  </r>
  <r>
    <n v="8"/>
    <s v="BIRAU ALEXANDRU"/>
    <n v="5"/>
    <s v="CODAU TEODORA"/>
    <m/>
    <s v="Școala Gimnazială &quot;Dimitrie Cantemir&quot; Oradea"/>
    <s v="Romana"/>
    <m/>
    <x v="6"/>
  </r>
  <r>
    <n v="9"/>
    <s v="BONCHIS ALEXANDRU FILIP"/>
    <n v="5"/>
    <s v="CURILĂ CORINA"/>
    <m/>
    <s v="Colegiul Național &quot;Onisifor Ghibu&quot; Oradea"/>
    <s v="Romana"/>
    <m/>
    <x v="7"/>
  </r>
  <r>
    <n v="10"/>
    <s v="BONDAS BOGDAN"/>
    <n v="5"/>
    <s v="CODAU TEODORA"/>
    <m/>
    <s v="Școala Gimnazială &quot;Dimitrie Cantemir&quot; Oradea"/>
    <s v="Romana"/>
    <m/>
    <x v="6"/>
  </r>
  <r>
    <n v="11"/>
    <s v="BORDAȘ CRISTIAN"/>
    <n v="5"/>
    <s v="GALFI DENISA"/>
    <m/>
    <s v="Școala Gimnazială &quot;Avram Iancu&quot; Oradea"/>
    <s v="Romana"/>
    <m/>
    <x v="8"/>
  </r>
  <r>
    <n v="12"/>
    <s v="Borzási Dámárisz-Petra"/>
    <n v="5"/>
    <s v="Orbán Ilona"/>
    <m/>
    <s v="Liceul Tehnologic Nr. 1 Suplacu de Barcău"/>
    <s v="Maghiara"/>
    <m/>
    <x v="9"/>
  </r>
  <r>
    <n v="13"/>
    <s v="Budău Elisei Robert"/>
    <n v="5"/>
    <s v="Popa Maria Laura"/>
    <m/>
    <s v="Colegiul Național &quot;Samuil Vulcan&quot; Beiuș"/>
    <s v="Romana"/>
    <m/>
    <x v="10"/>
  </r>
  <r>
    <n v="14"/>
    <s v="Chereches David Darius"/>
    <n v="5"/>
    <s v="Sabau Calin"/>
    <m/>
    <s v="Liceul Greco-Catolic ”Iului Maniu” Oradea"/>
    <s v="Romana"/>
    <m/>
    <x v="11"/>
  </r>
  <r>
    <n v="15"/>
    <s v="CHEREGI ȘTEFANIA"/>
    <n v="5"/>
    <s v="NICOARA FLORIN"/>
    <m/>
    <s v="Colegiul Național &quot;Emanuil Gojdu&quot; Oradea"/>
    <s v="Romana"/>
    <m/>
    <x v="3"/>
  </r>
  <r>
    <n v="16"/>
    <s v="Coste Amos"/>
    <n v="5"/>
    <s v="Bobus Ramona"/>
    <m/>
    <s v="Școala Gimnazială Nr. 1 Buntești"/>
    <s v="Romana"/>
    <m/>
    <x v="12"/>
  </r>
  <r>
    <n v="17"/>
    <s v="Coste Ioan Casian"/>
    <n v="5"/>
    <s v="Tuculia Simona"/>
    <m/>
    <s v="Școala Gimnazială Nr. 1 Pietroasa"/>
    <s v="Romana"/>
    <m/>
    <x v="13"/>
  </r>
  <r>
    <n v="18"/>
    <s v="Covaci Samuel"/>
    <n v="5"/>
    <s v="Bucsias Levente"/>
    <m/>
    <s v="Liceul Teoretic &quot;Constantin Șerban&quot; Aleșd"/>
    <s v="Maghiara"/>
    <m/>
    <x v="14"/>
  </r>
  <r>
    <n v="19"/>
    <s v="Cret Daria"/>
    <n v="5"/>
    <s v="Szakáll Ildikó"/>
    <m/>
    <s v="Liceul Teoretic German &quot;Friedrich Schiller&quot; Oradea"/>
    <s v="Germana"/>
    <m/>
    <x v="15"/>
  </r>
  <r>
    <n v="20"/>
    <s v="DĂRĂBAN ALEXANDRU"/>
    <n v="5"/>
    <s v="CICORTAȘ MARIUS"/>
    <m/>
    <s v="Colegiul Național &quot;Emanuil Gojdu&quot; Oradea"/>
    <s v="Romana"/>
    <m/>
    <x v="16"/>
  </r>
  <r>
    <n v="21"/>
    <s v="DUNCA PATRICIA"/>
    <n v="5"/>
    <s v="NICOARA FLORIN"/>
    <m/>
    <s v="Colegiul Național &quot;Emanuil Gojdu&quot; Oradea"/>
    <s v="Romana"/>
    <m/>
    <x v="3"/>
  </r>
  <r>
    <n v="22"/>
    <s v="ERDEI ILINCA"/>
    <n v="5"/>
    <s v="TANCHIȘ DORIN"/>
    <m/>
    <s v="Școala Gimnazială Nr.16 Oradea"/>
    <s v="Romana"/>
    <m/>
    <x v="17"/>
  </r>
  <r>
    <n v="23"/>
    <s v="Erős Joó Kristóf Béla"/>
    <n v="5"/>
    <s v="Kovács Clara"/>
    <m/>
    <s v="Liceul Teologic Reformat &quot;Lorantffy Zsuzsanna&quot; Oradea"/>
    <s v="Maghiara"/>
    <m/>
    <x v="18"/>
  </r>
  <r>
    <n v="24"/>
    <s v="Gal-Chis Naomi"/>
    <n v="5"/>
    <s v="Opris Dorin"/>
    <m/>
    <s v="Liceul Teologic Baptist &quot;Emanuel&quot; Oradea"/>
    <s v="Romana"/>
    <m/>
    <x v="19"/>
  </r>
  <r>
    <n v="25"/>
    <s v="GALEA FILIP"/>
    <n v="5"/>
    <s v="CICORTAȘ MARIUS"/>
    <m/>
    <s v="Colegiul Național &quot;Emanuil Gojdu&quot; Oradea"/>
    <s v="Romana"/>
    <m/>
    <x v="16"/>
  </r>
  <r>
    <n v="26"/>
    <s v="GAVRILUȚ ADRIAN"/>
    <n v="5"/>
    <s v="NICOARA CORINA"/>
    <m/>
    <s v="Colegiul Național &quot;Emanuil Gojdu&quot; Oradea"/>
    <s v="Romana"/>
    <m/>
    <x v="20"/>
  </r>
  <r>
    <n v="27"/>
    <s v="GLIGOR ANDREI"/>
    <n v="5"/>
    <s v="NICOARA FLORIN"/>
    <m/>
    <s v="Colegiul Național &quot;Emanuil Gojdu&quot; Oradea"/>
    <s v="Romana"/>
    <m/>
    <x v="3"/>
  </r>
  <r>
    <n v="28"/>
    <s v="Goman Stefania"/>
    <n v="5"/>
    <s v="Ioana Iuhasz"/>
    <m/>
    <s v="Școala Gimnazială &quot;Înv. Gâlgău Iosif&quot; Păgaia"/>
    <s v="Romana"/>
    <m/>
    <x v="21"/>
  </r>
  <r>
    <n v="29"/>
    <s v="GYURCSIK DENNIS"/>
    <n v="5"/>
    <s v="NICOARA FLORIN"/>
    <m/>
    <s v="Colegiul Național &quot;Emanuil Gojdu&quot; Oradea"/>
    <s v="Romana"/>
    <m/>
    <x v="3"/>
  </r>
  <r>
    <n v="30"/>
    <s v="Hanza Horia Rareș"/>
    <n v="5"/>
    <s v="Popa Maria Laura"/>
    <m/>
    <s v="Colegiul Național &quot;Samuil Vulcan&quot; Beiuș"/>
    <s v="Romana"/>
    <m/>
    <x v="10"/>
  </r>
  <r>
    <n v="31"/>
    <s v="Indrei Octavian Nicolae"/>
    <n v="5"/>
    <s v="PETRICA GABRIEL"/>
    <m/>
    <s v="Liceul Teoretic &quot;Lucian Blaga&quot; Oradea"/>
    <s v="Romana"/>
    <m/>
    <x v="22"/>
  </r>
  <r>
    <n v="32"/>
    <s v="INDRIEȘ LUCA"/>
    <n v="5"/>
    <s v="NICOARA CORINA"/>
    <m/>
    <s v="Colegiul Național &quot;Emanuil Gojdu&quot; Oradea"/>
    <s v="Romana"/>
    <m/>
    <x v="20"/>
  </r>
  <r>
    <n v="33"/>
    <s v="Ioiart Anisse"/>
    <n v="5"/>
    <s v="Cioara Codruta"/>
    <m/>
    <s v="Liceul Don Orione"/>
    <s v="Romana"/>
    <m/>
    <x v="23"/>
  </r>
  <r>
    <n v="34"/>
    <s v="Kirei Hunor"/>
    <n v="5"/>
    <s v="Nagy Gyöngyike Erzsébet"/>
    <m/>
    <s v="Școala Gimnazială &quot;Szacsvay Imre&quot; Oradea"/>
    <s v="Maghiara"/>
    <m/>
    <x v="24"/>
  </r>
  <r>
    <n v="35"/>
    <s v="Laza Antonio"/>
    <n v="5"/>
    <s v="Opris Dorin"/>
    <m/>
    <s v="Liceul Teologic Baptist &quot;Emanuel&quot; Oradea"/>
    <s v="Romana"/>
    <m/>
    <x v="19"/>
  </r>
  <r>
    <n v="36"/>
    <s v="LUPĂU ALIN"/>
    <n v="5"/>
    <s v="NICOARA FLORIN"/>
    <m/>
    <s v="Colegiul Național &quot;Emanuil Gojdu&quot; Oradea"/>
    <s v="Romana"/>
    <m/>
    <x v="3"/>
  </r>
  <r>
    <n v="37"/>
    <s v="LUPSE DRAGOS"/>
    <n v="5"/>
    <s v="CURILA DIANA"/>
    <m/>
    <s v="Școala Gimnazială &quot;Dacia&quot; Oradea"/>
    <s v="Romana"/>
    <m/>
    <x v="25"/>
  </r>
  <r>
    <n v="38"/>
    <s v="Mențea Robert"/>
    <n v="5"/>
    <s v="Rusu Carmen"/>
    <s v="Faur Patricia"/>
    <s v="Liceul Teologic Penticostal &quot;Betel&quot; Oradea"/>
    <s v="Romana"/>
    <m/>
    <x v="0"/>
  </r>
  <r>
    <n v="39"/>
    <s v="MEȘTER ANDREI"/>
    <n v="5"/>
    <s v="NICOARA FLORIN"/>
    <m/>
    <s v="Colegiul Național &quot;Emanuil Gojdu&quot; Oradea"/>
    <s v="Romana"/>
    <m/>
    <x v="3"/>
  </r>
  <r>
    <n v="40"/>
    <s v="MICULA GEORGE VLAD"/>
    <n v="5"/>
    <s v="POP MIRCEA"/>
    <m/>
    <s v="Școala Gimnazială &quot;Winne Academy&quot; Oradea"/>
    <s v="Romana"/>
    <m/>
    <x v="26"/>
  </r>
  <r>
    <n v="41"/>
    <s v="MORARIU ALEXANDRU"/>
    <n v="5"/>
    <s v="NICOARA FLORIN"/>
    <m/>
    <s v="Colegiul Național &quot;Emanuil Gojdu&quot; Oradea"/>
    <s v="Romana"/>
    <m/>
    <x v="3"/>
  </r>
  <r>
    <n v="42"/>
    <s v="MOȘNEAGU ROBERTA"/>
    <n v="5"/>
    <s v="MITRAȘCA CĂTĂLINA"/>
    <m/>
    <s v="Colegiul Național &quot;Onisifor Ghibu&quot; Oradea"/>
    <s v="Romana"/>
    <m/>
    <x v="27"/>
  </r>
  <r>
    <n v="43"/>
    <s v="Nagy Dávid"/>
    <n v="5"/>
    <s v="Vad Márta"/>
    <m/>
    <s v="Liceul Teoretic &quot;Ady Endre&quot; Oradea"/>
    <s v="Maghiara"/>
    <m/>
    <x v="28"/>
  </r>
  <r>
    <n v="44"/>
    <s v="Naros Emanuel"/>
    <n v="5"/>
    <s v="Opris Dorin"/>
    <m/>
    <s v="Liceul Teologic Baptist &quot;Emanuel&quot; Oradea"/>
    <s v="Romana"/>
    <m/>
    <x v="19"/>
  </r>
  <r>
    <n v="45"/>
    <s v="OLA RAISA"/>
    <n v="5"/>
    <s v="NICOARA FLORIN"/>
    <m/>
    <s v="Colegiul Național &quot;Emanuil Gojdu&quot; Oradea"/>
    <s v="Romana"/>
    <m/>
    <x v="3"/>
  </r>
  <r>
    <n v="46"/>
    <s v="ONCIOIU MATEI"/>
    <n v="5"/>
    <s v="NICOARA CORINA"/>
    <m/>
    <s v="Colegiul Național &quot;Emanuil Gojdu&quot; Oradea"/>
    <s v="Romana"/>
    <m/>
    <x v="20"/>
  </r>
  <r>
    <n v="47"/>
    <s v="PĂCURAR MIHAI"/>
    <n v="5"/>
    <s v="NICOARA CORINA"/>
    <m/>
    <s v="Colegiul Național &quot;Emanuil Gojdu&quot; Oradea"/>
    <s v="Romana"/>
    <m/>
    <x v="20"/>
  </r>
  <r>
    <n v="48"/>
    <s v="Pașca Ștefan"/>
    <n v="5"/>
    <s v="RIF FLORINA"/>
    <m/>
    <s v="Școala Gimnazială &quot;Miron Pompiliu&quot; Ștei"/>
    <s v="Romana"/>
    <m/>
    <x v="29"/>
  </r>
  <r>
    <n v="49"/>
    <s v="PASCALAU RIANA"/>
    <n v="5"/>
    <s v="PIRJA RADU"/>
    <m/>
    <s v="Școala Gimnazială &quot;Nicolae Bălcescu&quot; Oradea"/>
    <s v="Romana"/>
    <m/>
    <x v="30"/>
  </r>
  <r>
    <n v="50"/>
    <s v="PETRILA EDUARD"/>
    <n v="5"/>
    <s v="NICOARA CORINA"/>
    <m/>
    <s v="Colegiul Național &quot;Emanuil Gojdu&quot; Oradea"/>
    <s v="Romana"/>
    <m/>
    <x v="20"/>
  </r>
  <r>
    <n v="51"/>
    <s v="PETRUS ARINA"/>
    <n v="5"/>
    <s v="SZATMARI DORINA"/>
    <m/>
    <s v="Școala Gimnazială &quot;Nicolae Bălcescu&quot; Oradea"/>
    <s v="Romana"/>
    <m/>
    <x v="31"/>
  </r>
  <r>
    <n v="52"/>
    <s v="POPA GABRIEL"/>
    <n v="5"/>
    <s v="CICORTAȘ MARIUS"/>
    <m/>
    <s v="Colegiul Național &quot;Emanuil Gojdu&quot; Oradea"/>
    <s v="Romana"/>
    <m/>
    <x v="16"/>
  </r>
  <r>
    <n v="53"/>
    <s v="Roman Eduard Andrei"/>
    <n v="5"/>
    <s v="Popa Maria Laura"/>
    <m/>
    <s v="Colegiul Național &quot;Samuil Vulcan&quot; Beiuș"/>
    <s v="Romana"/>
    <m/>
    <x v="10"/>
  </r>
  <r>
    <n v="54"/>
    <s v="ROTARIU RADU"/>
    <n v="5"/>
    <s v="NICOARA FLORIN"/>
    <m/>
    <s v="Colegiul Național &quot;Emanuil Gojdu&quot; Oradea"/>
    <s v="Romana"/>
    <m/>
    <x v="3"/>
  </r>
  <r>
    <n v="55"/>
    <s v="SABĂU LUCA"/>
    <n v="5"/>
    <s v="CURILĂ CORINA"/>
    <m/>
    <s v="Colegiul Național &quot;Onisifor Ghibu&quot; Oradea"/>
    <s v="Romana"/>
    <m/>
    <x v="7"/>
  </r>
  <r>
    <n v="56"/>
    <s v="Sallay Dániel"/>
    <n v="5"/>
    <s v="Nagy Enikő Ilona"/>
    <m/>
    <s v="Liceul Teoretic &quot;Ady Endre&quot; Oradea"/>
    <s v="Maghiara"/>
    <m/>
    <x v="4"/>
  </r>
  <r>
    <n v="57"/>
    <s v="Sarkadi Seman Szilárd"/>
    <n v="5"/>
    <s v="Kovács Clara"/>
    <m/>
    <s v="Liceul Teologic Reformat &quot;Lorantffy Zsuzsanna&quot; Oradea"/>
    <s v="Maghiara"/>
    <m/>
    <x v="18"/>
  </r>
  <r>
    <n v="58"/>
    <s v="Sas Matias"/>
    <n v="5"/>
    <s v="Opris Dorin"/>
    <m/>
    <s v="Liceul Teologic Baptist &quot;Emanuel&quot; Oradea"/>
    <s v="Romana"/>
    <m/>
    <x v="19"/>
  </r>
  <r>
    <n v="59"/>
    <s v="STANCIU ERIC"/>
    <n v="5"/>
    <s v="TANCHIȘ DORIN"/>
    <m/>
    <s v="Școala Gimnazială Nr.16 Oradea"/>
    <s v="Romana"/>
    <m/>
    <x v="17"/>
  </r>
  <r>
    <n v="60"/>
    <s v="Ștef David"/>
    <n v="5"/>
    <s v="Baidoc Adriana"/>
    <m/>
    <s v="Școala Gimnazială Nr. 1 Pietroasa"/>
    <s v="Romana"/>
    <m/>
    <x v="32"/>
  </r>
  <r>
    <n v="61"/>
    <s v="SZABO SARA"/>
    <n v="5"/>
    <s v="MARINCA LAVINIA"/>
    <m/>
    <s v="Școala Gimnazială &quot;Dacia&quot; Oradea"/>
    <s v="Romana"/>
    <m/>
    <x v="33"/>
  </r>
  <r>
    <n v="62"/>
    <s v="SZILBEREISZ FRANCESCA"/>
    <n v="5"/>
    <s v="BABA IOANA"/>
    <s v="Faur Patricia"/>
    <s v="Școala Gimnazială &quot;Oltea Doamna&quot; Oradea"/>
    <s v="Romana"/>
    <m/>
    <x v="2"/>
  </r>
  <r>
    <n v="63"/>
    <s v="Tamaș Patricia"/>
    <n v="5"/>
    <s v="Codău Andra"/>
    <m/>
    <s v="Școala Gimnazială Nr.11 Oradea"/>
    <s v="Romana"/>
    <m/>
    <x v="34"/>
  </r>
  <r>
    <n v="64"/>
    <s v="TEUȘDEA FABIAN"/>
    <n v="5"/>
    <s v="CICORTAȘ MARIUS"/>
    <m/>
    <s v="Colegiul Național &quot;Emanuil Gojdu&quot; Oradea"/>
    <s v="Romana"/>
    <m/>
    <x v="16"/>
  </r>
  <r>
    <n v="65"/>
    <s v="TIMAR RAUL ANDREI"/>
    <n v="5"/>
    <s v="CURILĂ CORINA"/>
    <m/>
    <s v="Colegiul Național &quot;Onisifor Ghibu&quot; Oradea"/>
    <s v="Romana"/>
    <m/>
    <x v="7"/>
  </r>
  <r>
    <n v="66"/>
    <s v="TIRTEA MARIA"/>
    <n v="5"/>
    <s v="PIRJA RADU"/>
    <m/>
    <s v="Școala Gimnazială &quot;Nicolae Bălcescu&quot; Oradea"/>
    <s v="Romana"/>
    <m/>
    <x v="30"/>
  </r>
  <r>
    <n v="67"/>
    <s v="Tonța Patrick Alexandru"/>
    <n v="5"/>
    <s v="Domocoș Ecaterina"/>
    <m/>
    <s v="Liceul Vocațional Pedagogic &quot;Nicolae Bolcaș&quot; Beiuș"/>
    <s v="Romana"/>
    <m/>
    <x v="35"/>
  </r>
  <r>
    <n v="68"/>
    <s v="TURCUȚ ALEXANDRU"/>
    <n v="5"/>
    <s v="NICOARA FLORIN"/>
    <m/>
    <s v="Colegiul Național &quot;Emanuil Gojdu&quot; Oradea"/>
    <s v="Romana"/>
    <m/>
    <x v="3"/>
  </r>
  <r>
    <n v="69"/>
    <s v="Uifalusi Dania"/>
    <n v="5"/>
    <s v="Gherasim Adriana"/>
    <m/>
    <s v="Colegiul Național &quot;Iosif Vulcan&quot; Oradea"/>
    <s v="Romana"/>
    <m/>
    <x v="36"/>
  </r>
  <r>
    <n v="70"/>
    <s v="ULICI REMUS"/>
    <n v="5"/>
    <s v="TANCHIȘ DORIN"/>
    <m/>
    <s v="Școala Gimnazială Nr.16 Oradea"/>
    <s v="Romana"/>
    <m/>
    <x v="17"/>
  </r>
  <r>
    <n v="71"/>
    <s v="URSU MIRUNA"/>
    <n v="5"/>
    <s v="NICOARA CORINA"/>
    <m/>
    <s v="Colegiul Național &quot;Emanuil Gojdu&quot; Oradea"/>
    <s v="Romana"/>
    <m/>
    <x v="20"/>
  </r>
  <r>
    <n v="72"/>
    <s v="VAȘ ANDREEA"/>
    <n v="5"/>
    <s v="MIARA JANINA"/>
    <m/>
    <s v="Școala Gimnazială &quot;Floare de Lotus&quot; Sînmartin"/>
    <s v="Romana"/>
    <m/>
    <x v="37"/>
  </r>
  <r>
    <n v="73"/>
    <s v="VESA CRISTIANA"/>
    <n v="5"/>
    <s v="MARINCA LAVINIA"/>
    <m/>
    <s v="Școala Gimnazială &quot;Dacia&quot; Oradea"/>
    <s v="Romana"/>
    <m/>
    <x v="33"/>
  </r>
  <r>
    <n v="74"/>
    <s v="VESA IANIS BOGDAN"/>
    <n v="5"/>
    <s v="BERCE MONICA"/>
    <m/>
    <s v="Școala Gimnazială &quot;Dacia&quot; Oradea"/>
    <s v="Romana"/>
    <m/>
    <x v="38"/>
  </r>
  <r>
    <n v="75"/>
    <s v="VIDICAN IULIA"/>
    <n v="5"/>
    <s v="SZATMARI DORINA"/>
    <m/>
    <s v="Școala Gimnazială &quot;Nicolae Bălcescu&quot; Oradea"/>
    <s v="Romana"/>
    <m/>
    <x v="31"/>
  </r>
  <r>
    <n v="76"/>
    <s v="ANDREI LUCAS"/>
    <n v="6"/>
    <s v="GULER ANGELA"/>
    <m/>
    <s v="Școala Gimnazială &quot;Dimitrie Cantemir&quot; Oradea"/>
    <s v="Romana"/>
    <m/>
    <x v="39"/>
  </r>
  <r>
    <n v="77"/>
    <s v="ARDELEAN LUCA"/>
    <n v="6"/>
    <s v="NICOARA FLORIN"/>
    <m/>
    <s v="Colegiul Național &quot;Emanuil Gojdu&quot; Oradea"/>
    <s v="Romana"/>
    <m/>
    <x v="3"/>
  </r>
  <r>
    <n v="78"/>
    <s v="Bónizs Boglárka"/>
    <n v="6"/>
    <s v="Erdei Sándor"/>
    <s v="Hodgyai Edit"/>
    <s v="Școala Gimnazială &quot;Miscolczy Karoly&quot; Mișca"/>
    <s v="Maghiara"/>
    <m/>
    <x v="40"/>
  </r>
  <r>
    <n v="79"/>
    <s v="BALOGH LUCA"/>
    <n v="6"/>
    <s v="ARDELEAN MARGARETA-SIMONA"/>
    <m/>
    <s v="Liceul Teoretic &quot;Nicolae Jiga&quot; Tinca"/>
    <s v="Romana"/>
    <m/>
    <x v="41"/>
  </r>
  <r>
    <n v="80"/>
    <s v="BAN DARIUS"/>
    <n v="6"/>
    <s v="POP MIRCEA"/>
    <m/>
    <s v="Colegiul Național &quot;Onisifor Ghibu&quot; Oradea"/>
    <s v="Romana"/>
    <m/>
    <x v="42"/>
  </r>
  <r>
    <n v="81"/>
    <s v="BARNA ANDREEA"/>
    <n v="6"/>
    <s v="SERE IOANA ALEXANDRA"/>
    <m/>
    <s v="Școala Gimnazială &quot;Miron Pompiliu&quot; Ștei"/>
    <s v="Romana"/>
    <m/>
    <x v="43"/>
  </r>
  <r>
    <n v="82"/>
    <s v="BETEA LUCA"/>
    <n v="6"/>
    <s v="PETRICA GABRIEL"/>
    <m/>
    <s v="Liceul Teoretic &quot;Lucian Blaga&quot; Oradea"/>
    <s v="Romana"/>
    <m/>
    <x v="22"/>
  </r>
  <r>
    <n v="83"/>
    <s v="Blaga Jaqueline"/>
    <n v="6"/>
    <s v="Mic-David Marius"/>
    <m/>
    <s v="Liceul Greco-Catolic ”Iului Maniu” Oradea"/>
    <s v="Romana"/>
    <m/>
    <x v="44"/>
  </r>
  <r>
    <n v="84"/>
    <s v="BODEA MARA"/>
    <n v="6"/>
    <s v="IGNAT CRISTINA"/>
    <m/>
    <s v="Colegiul Național &quot;Emanuil Gojdu&quot; Oradea"/>
    <s v="Romana"/>
    <m/>
    <x v="45"/>
  </r>
  <r>
    <n v="85"/>
    <s v="BONTA IACOB"/>
    <n v="6"/>
    <s v="GULER ANGELA"/>
    <m/>
    <s v="Școala Gimnazială &quot;Dimitrie Cantemir&quot; Oradea"/>
    <s v="Romana"/>
    <m/>
    <x v="39"/>
  </r>
  <r>
    <n v="86"/>
    <s v="BORZ ALISSA"/>
    <n v="6"/>
    <s v="MUSCA FLORINA"/>
    <s v="LAZĂR CARMEN"/>
    <s v="Școala Gimnazială &quot;Oltea Doamna&quot; Oradea"/>
    <s v="Romana"/>
    <m/>
    <x v="46"/>
  </r>
  <r>
    <n v="87"/>
    <s v="BRONŢ DENIS IOAN"/>
    <n v="6"/>
    <s v="Viorica Purdea"/>
    <m/>
    <s v="Școala Gimnazială &quot;Octavian Goga&quot; Oradea"/>
    <s v="Romana"/>
    <m/>
    <x v="47"/>
  </r>
  <r>
    <n v="88"/>
    <s v="BUDA TEODORA"/>
    <n v="6"/>
    <s v="IGNAT CRISTINA"/>
    <m/>
    <s v="Colegiul Național &quot;Emanuil Gojdu&quot; Oradea"/>
    <s v="Romana"/>
    <m/>
    <x v="45"/>
  </r>
  <r>
    <n v="89"/>
    <s v="BUKSA TAIS"/>
    <n v="6"/>
    <s v="LAZĂR CARMEN"/>
    <m/>
    <s v="Liceul Teologic Ortodox &quot;Episcop Roman Ciorogariu&quot; Oradea"/>
    <s v="Romana"/>
    <m/>
    <x v="48"/>
  </r>
  <r>
    <n v="90"/>
    <s v="Cipleu Dragoș"/>
    <n v="6"/>
    <s v="Antonescu Liliana"/>
    <m/>
    <s v="Liceul Teoretic &quot;Constantin Șerban&quot; Aleșd"/>
    <s v="Romana"/>
    <m/>
    <x v="49"/>
  </r>
  <r>
    <n v="91"/>
    <s v="CIUPE TIMOTEI"/>
    <n v="6"/>
    <s v="SERE IOANA ALEXANDRA"/>
    <m/>
    <s v="Școala Gimnazială &quot;Miron Pompiliu&quot; Ștei"/>
    <s v="Romana"/>
    <m/>
    <x v="43"/>
  </r>
  <r>
    <n v="92"/>
    <s v="COCOȘ RALUCA"/>
    <n v="6"/>
    <s v="IGNAT CRISTINA"/>
    <m/>
    <s v="Colegiul Național &quot;Emanuil Gojdu&quot; Oradea"/>
    <s v="Romana"/>
    <m/>
    <x v="45"/>
  </r>
  <r>
    <n v="93"/>
    <s v="CORADI DOMINICA"/>
    <n v="6"/>
    <s v="CURILA DIANA"/>
    <m/>
    <s v="Școala Gimnazială &quot;Dacia&quot; Oradea"/>
    <s v="Romana"/>
    <m/>
    <x v="25"/>
  </r>
  <r>
    <n v="94"/>
    <s v="COSMA-GULER VLAD"/>
    <n v="6"/>
    <s v="NICOARA FLORIN"/>
    <m/>
    <s v="Colegiul Național &quot;Emanuil Gojdu&quot; Oradea"/>
    <s v="Romana"/>
    <m/>
    <x v="3"/>
  </r>
  <r>
    <n v="95"/>
    <s v="COTETIU JESSICA"/>
    <n v="6"/>
    <s v="GULER ANGELA"/>
    <m/>
    <s v="Școala Gimnazială &quot;Dimitrie Cantemir&quot; Oradea"/>
    <s v="Romana"/>
    <m/>
    <x v="39"/>
  </r>
  <r>
    <n v="96"/>
    <s v="CSAKI OTTO"/>
    <n v="6"/>
    <s v="MUSCA FLORINA"/>
    <s v="LAZĂR CARMEN"/>
    <s v="Școala Gimnazială &quot;Oltea Doamna&quot; Oradea"/>
    <s v="Romana"/>
    <m/>
    <x v="46"/>
  </r>
  <r>
    <n v="97"/>
    <s v="CURȚ LAVINIA"/>
    <n v="6"/>
    <s v="NICOARA FLORIN"/>
    <m/>
    <s v="Colegiul Național &quot;Emanuil Gojdu&quot; Oradea"/>
    <s v="Romana"/>
    <m/>
    <x v="3"/>
  </r>
  <r>
    <n v="98"/>
    <s v="DANȘA DARIA"/>
    <n v="6"/>
    <s v="NICOARA FLORIN"/>
    <m/>
    <s v="Colegiul Național &quot;Emanuil Gojdu&quot; Oradea"/>
    <s v="Romana"/>
    <m/>
    <x v="3"/>
  </r>
  <r>
    <n v="99"/>
    <s v="FETEA VLAD"/>
    <n v="6"/>
    <s v="CURILA DIANA"/>
    <m/>
    <s v="Școala Gimnazială &quot;Dacia&quot; Oradea"/>
    <s v="Romana"/>
    <m/>
    <x v="25"/>
  </r>
  <r>
    <n v="100"/>
    <s v="GREGUȘ DAVID"/>
    <n v="6"/>
    <s v="NICOARA FLORIN"/>
    <m/>
    <s v="Colegiul Național &quot;Emanuil Gojdu&quot; Oradea"/>
    <s v="Romana"/>
    <m/>
    <x v="3"/>
  </r>
  <r>
    <n v="101"/>
    <s v="HERCZ HAILEY"/>
    <n v="6"/>
    <s v="PETRICA GABRIEL"/>
    <m/>
    <s v="Liceul Don Orione"/>
    <s v="Romana"/>
    <m/>
    <x v="50"/>
  </r>
  <r>
    <n v="102"/>
    <s v="ISDRĂILĂ ALEXIA"/>
    <n v="6"/>
    <s v="LAZĂR CARMEN"/>
    <m/>
    <s v="Liceul Teologic Ortodox &quot;Episcop Roman Ciorogariu&quot; Oradea"/>
    <s v="Romana"/>
    <m/>
    <x v="48"/>
  </r>
  <r>
    <n v="103"/>
    <s v="IUHAS MARIA"/>
    <n v="6"/>
    <s v="NICOARA FLORIN"/>
    <m/>
    <s v="Colegiul Național &quot;Emanuil Gojdu&quot; Oradea"/>
    <s v="Romana"/>
    <m/>
    <x v="3"/>
  </r>
  <r>
    <n v="104"/>
    <s v="Kerekes David"/>
    <n v="6"/>
    <s v="Modog Andrei"/>
    <s v="Rus Carmen"/>
    <s v="Liceul Teologic Baptist &quot;Emanuel&quot; Oradea"/>
    <s v="Romana"/>
    <m/>
    <x v="51"/>
  </r>
  <r>
    <n v="105"/>
    <s v="LAZĂR ANA"/>
    <n v="6"/>
    <s v="IGNAT CRISTINA"/>
    <m/>
    <s v="Colegiul Național &quot;Emanuil Gojdu&quot; Oradea"/>
    <s v="Romana"/>
    <m/>
    <x v="45"/>
  </r>
  <r>
    <n v="106"/>
    <s v="Lazar Carina"/>
    <n v="6"/>
    <s v="Chirila Adriana"/>
    <m/>
    <s v="Colegiul Național &quot;Iosif Vulcan&quot; Oradea"/>
    <s v="Romana"/>
    <m/>
    <x v="52"/>
  </r>
  <r>
    <n v="107"/>
    <s v="LENGHEL ANTONIO"/>
    <n v="6"/>
    <s v="CURILĂ DIANA"/>
    <m/>
    <s v="Școala Gimnazială &quot;Dacia&quot; Oradea"/>
    <s v="Romana"/>
    <m/>
    <x v="53"/>
  </r>
  <r>
    <n v="108"/>
    <s v="Marc Alexia Stefania"/>
    <n v="6"/>
    <s v="Puscas Florina"/>
    <m/>
    <s v="Liceul Teologic Baptist &quot;Emanuel&quot; Oradea"/>
    <s v="Romana"/>
    <m/>
    <x v="54"/>
  </r>
  <r>
    <n v="109"/>
    <s v="MARINESCU ALEX"/>
    <n v="6"/>
    <s v="MUSCA FLORINA"/>
    <s v="LAZĂR CARMEN"/>
    <s v="Școala Gimnazială &quot;Oltea Doamna&quot; Oradea"/>
    <s v="Romana"/>
    <m/>
    <x v="46"/>
  </r>
  <r>
    <n v="110"/>
    <s v="Melniciuc Delia"/>
    <n v="6"/>
    <s v="Chiscoci Florica"/>
    <m/>
    <s v="Colegiul Național &quot;Mihai Eminescu&quot; Oradea"/>
    <s v="Romana"/>
    <m/>
    <x v="55"/>
  </r>
  <r>
    <n v="111"/>
    <s v="MIHAILA MAIA"/>
    <n v="6"/>
    <s v="SZATMARI DORINA"/>
    <m/>
    <s v="Școala Gimnazială &quot;Nicolae Bălcescu&quot; Oradea"/>
    <s v="Romana"/>
    <m/>
    <x v="31"/>
  </r>
  <r>
    <n v="112"/>
    <s v="MOROZAN DAVID"/>
    <n v="6"/>
    <s v="NICOARA FLORIN"/>
    <m/>
    <s v="Colegiul Național &quot;Emanuil Gojdu&quot; Oradea"/>
    <s v="Romana"/>
    <m/>
    <x v="3"/>
  </r>
  <r>
    <n v="113"/>
    <s v="Moț Sara"/>
    <n v="6"/>
    <s v="Clop Ana Mariana"/>
    <m/>
    <s v="Liceul Vocațional Pedagogic &quot;Nicolae Bolcaș&quot; Beiuș"/>
    <s v="Romana"/>
    <m/>
    <x v="56"/>
  </r>
  <r>
    <n v="114"/>
    <s v="NAGY ALEXANDRA"/>
    <n v="6"/>
    <s v="NICOARA FLORIN"/>
    <m/>
    <s v="Colegiul Național &quot;Emanuil Gojdu&quot; Oradea"/>
    <s v="Romana"/>
    <m/>
    <x v="3"/>
  </r>
  <r>
    <n v="115"/>
    <s v="NICOARĂ MARA AMEDEEA"/>
    <n v="6"/>
    <s v="POP MIRCEA"/>
    <m/>
    <s v="Colegiul Național &quot;Onisifor Ghibu&quot; Oradea"/>
    <s v="Romana"/>
    <m/>
    <x v="42"/>
  </r>
  <r>
    <n v="116"/>
    <s v="OBOGEANU MARA"/>
    <n v="6"/>
    <s v="MUSCA FLORINA"/>
    <s v="LAZĂR CARMEN"/>
    <s v="Școala Gimnazială &quot;Oltea Doamna&quot; Oradea"/>
    <s v="Romana"/>
    <m/>
    <x v="46"/>
  </r>
  <r>
    <n v="117"/>
    <s v="Oláh József Gergely"/>
    <n v="6"/>
    <s v="Erdei Sándor"/>
    <s v="Hodgyai Edit"/>
    <s v="Școala Gimnazială &quot;Miscolczy Karoly&quot; Mișca"/>
    <s v="Maghiara"/>
    <m/>
    <x v="40"/>
  </r>
  <r>
    <n v="118"/>
    <s v="Onu Cristiana"/>
    <n v="6"/>
    <s v="Clop Ana Mariana"/>
    <m/>
    <s v="Liceul Vocațional Pedagogic &quot;Nicolae Bolcaș&quot; Beiuș"/>
    <s v="Romana"/>
    <m/>
    <x v="56"/>
  </r>
  <r>
    <n v="119"/>
    <s v="Pîle Andra Daria"/>
    <n v="6"/>
    <s v="Tuculia Simona"/>
    <m/>
    <s v="Școala Gimnazială Nr. 1 Pietroasa"/>
    <s v="Romana"/>
    <m/>
    <x v="13"/>
  </r>
  <r>
    <n v="120"/>
    <s v="Pantuca Theodora"/>
    <n v="6"/>
    <s v="Chirila Adriana"/>
    <m/>
    <s v="Colegiul Național &quot;Iosif Vulcan&quot; Oradea"/>
    <s v="Romana"/>
    <m/>
    <x v="52"/>
  </r>
  <r>
    <n v="121"/>
    <s v="PARUȘ ȘTEFAN"/>
    <n v="6"/>
    <s v="NICOARA FLORIN"/>
    <m/>
    <s v="Colegiul Național &quot;Emanuil Gojdu&quot; Oradea"/>
    <s v="Romana"/>
    <m/>
    <x v="3"/>
  </r>
  <r>
    <n v="122"/>
    <s v="PELEA ALEXIA"/>
    <n v="6"/>
    <s v="POPA DENISA"/>
    <m/>
    <s v="Școala Gimnazială &quot;Miron Pompiliu&quot; Ștei"/>
    <s v="Romana"/>
    <m/>
    <x v="57"/>
  </r>
  <r>
    <n v="123"/>
    <s v="Penea Aron Șerban"/>
    <n v="6"/>
    <s v="Chisiu Gabriela"/>
    <m/>
    <s v="Colegiul Național &quot;Emanuil Gojdu&quot; Oradea"/>
    <s v="Romana"/>
    <m/>
    <x v="58"/>
  </r>
  <r>
    <n v="124"/>
    <s v="PINTEA ANDREI"/>
    <n v="6"/>
    <s v="MUSCA FLORINA"/>
    <s v="LAZĂR CARMEN"/>
    <s v="Școala Gimnazială &quot;Oltea Doamna&quot; Oradea"/>
    <s v="Romana"/>
    <m/>
    <x v="46"/>
  </r>
  <r>
    <n v="125"/>
    <s v="PRAJA CASIAN"/>
    <n v="6"/>
    <s v="CURILA DIANA"/>
    <m/>
    <s v="Școala Gimnazială &quot;Dacia&quot; Oradea"/>
    <s v="Romana"/>
    <m/>
    <x v="25"/>
  </r>
  <r>
    <n v="126"/>
    <s v="RAD MARIA"/>
    <n v="6"/>
    <s v="IGNAT CRISTINA"/>
    <m/>
    <s v="Colegiul Național &quot;Emanuil Gojdu&quot; Oradea"/>
    <s v="Romana"/>
    <m/>
    <x v="45"/>
  </r>
  <r>
    <n v="127"/>
    <s v="Rotar Alexandru"/>
    <n v="6"/>
    <s v="Clop Ana Mariana"/>
    <m/>
    <s v="Liceul Vocațional Pedagogic &quot;Nicolae Bolcaș&quot; Beiuș"/>
    <s v="Romana"/>
    <m/>
    <x v="56"/>
  </r>
  <r>
    <n v="128"/>
    <s v="Sandro Mario"/>
    <n v="6"/>
    <s v="Ghiuro Bianca"/>
    <m/>
    <s v="Liceul Teologic Penticostal &quot;Betel&quot; Oradea"/>
    <s v="Romana"/>
    <m/>
    <x v="59"/>
  </r>
  <r>
    <n v="129"/>
    <s v="Selin Dragoș"/>
    <n v="6"/>
    <s v="Modog Andrei"/>
    <m/>
    <s v="Liceul Teologic Baptist &quot;Emanuel&quot; Oradea"/>
    <s v="Romana"/>
    <m/>
    <x v="51"/>
  </r>
  <r>
    <n v="130"/>
    <s v="Șerban Andrei"/>
    <n v="6"/>
    <s v="Chisiu Gabriela"/>
    <m/>
    <s v="Colegiul Național &quot;Emanuil Gojdu&quot; Oradea"/>
    <s v="Romana"/>
    <m/>
    <x v="58"/>
  </r>
  <r>
    <n v="131"/>
    <s v="ȘEREȘ ALBERT"/>
    <n v="6"/>
    <s v="NICOARA FLORIN"/>
    <m/>
    <s v="Colegiul Național &quot;Emanuil Gojdu&quot; Oradea"/>
    <s v="Romana"/>
    <m/>
    <x v="3"/>
  </r>
  <r>
    <n v="132"/>
    <s v="STAICU VLADIMIR"/>
    <n v="6"/>
    <s v="NICOARA FLORIN"/>
    <m/>
    <s v="Colegiul Național &quot;Emanuil Gojdu&quot; Oradea"/>
    <s v="Romana"/>
    <m/>
    <x v="3"/>
  </r>
  <r>
    <n v="133"/>
    <s v="Stefancic Ștefan"/>
    <n v="6"/>
    <s v="Antonescu Liliana"/>
    <m/>
    <s v="Liceul Teoretic &quot;Constantin Șerban&quot; Aleșd"/>
    <s v="Romana"/>
    <m/>
    <x v="49"/>
  </r>
  <r>
    <n v="134"/>
    <s v="STURZ MIRUNA"/>
    <n v="6"/>
    <s v="NICOARA FLORIN"/>
    <m/>
    <s v="Colegiul Național &quot;Emanuil Gojdu&quot; Oradea"/>
    <s v="Romana"/>
    <m/>
    <x v="3"/>
  </r>
  <r>
    <n v="135"/>
    <s v="STURZA RAREȘ"/>
    <n v="6"/>
    <s v="TIMAR ALINA"/>
    <m/>
    <s v="Școala Gimnazială Nr.16 Oradea"/>
    <s v="Romana"/>
    <m/>
    <x v="60"/>
  </r>
  <r>
    <n v="136"/>
    <s v="Szoke Răzvan"/>
    <n v="6"/>
    <s v="Modog Andrei"/>
    <m/>
    <s v="Liceul Teologic Baptist &quot;Emanuel&quot; Oradea"/>
    <s v="Romana"/>
    <m/>
    <x v="51"/>
  </r>
  <r>
    <n v="137"/>
    <s v="Tanc Vlad"/>
    <n v="6"/>
    <s v="Chirila Adriana"/>
    <m/>
    <s v="Colegiul Național &quot;Iosif Vulcan&quot; Oradea"/>
    <s v="Romana"/>
    <m/>
    <x v="52"/>
  </r>
  <r>
    <n v="138"/>
    <s v="Timár Dóra Andrea"/>
    <n v="6"/>
    <s v="Puskás Enikő"/>
    <m/>
    <s v="Liceul Tehnologic &quot;Horvath Janos &quot;Marghita"/>
    <s v="Maghiara"/>
    <m/>
    <x v="61"/>
  </r>
  <r>
    <n v="139"/>
    <s v="ȚIPLEA ȘTEFAN"/>
    <n v="6"/>
    <s v="MUSCA FLORINA"/>
    <s v="LAZĂR CARMEN"/>
    <s v="Școala Gimnazială &quot;Oltea Doamna&quot; Oradea"/>
    <s v="Romana"/>
    <m/>
    <x v="46"/>
  </r>
  <r>
    <n v="140"/>
    <s v="TIȘE HOREA OCTAVIAN"/>
    <n v="6"/>
    <s v="POP MIRCEA"/>
    <m/>
    <s v="Colegiul Național &quot;Onisifor Ghibu&quot; Oradea"/>
    <s v="Romana"/>
    <m/>
    <x v="42"/>
  </r>
  <r>
    <n v="141"/>
    <s v="Toma Sara Alexa"/>
    <n v="6"/>
    <s v="Copil Olimpia"/>
    <m/>
    <s v="Colegiul Național &quot;Samuil Vulcan&quot; Beiuș"/>
    <s v="Romana"/>
    <m/>
    <x v="62"/>
  </r>
  <r>
    <n v="142"/>
    <s v="TUDERICI CĂTĂLIN MIHAI"/>
    <n v="6"/>
    <s v="POP MIRCEA"/>
    <m/>
    <s v="Colegiul Național &quot;Onisifor Ghibu&quot; Oradea"/>
    <s v="Romana"/>
    <m/>
    <x v="42"/>
  </r>
  <r>
    <n v="143"/>
    <s v="Ungur Miruna Elena"/>
    <n v="6"/>
    <s v="Ghiuro Bianca"/>
    <m/>
    <s v="Liceul Teologic Penticostal &quot;Betel&quot; Oradea"/>
    <s v="Romana"/>
    <m/>
    <x v="59"/>
  </r>
  <r>
    <n v="144"/>
    <s v="ZBĂRCEA PAUL"/>
    <n v="6"/>
    <s v="ARDELEAN MARGARETA-SIMONA"/>
    <m/>
    <s v="Liceul Teoretic &quot;Nicolae Jiga&quot; Tinca"/>
    <s v="Romana"/>
    <m/>
    <x v="41"/>
  </r>
  <r>
    <n v="145"/>
    <s v="ZDREHUȘ ADRIAN"/>
    <n v="6"/>
    <s v="NICOARA FLORIN"/>
    <m/>
    <s v="Colegiul Național &quot;Emanuil Gojdu&quot; Oradea"/>
    <s v="Romana"/>
    <m/>
    <x v="3"/>
  </r>
  <r>
    <n v="146"/>
    <s v="ARON LUCA"/>
    <n v="7"/>
    <s v="PETRUȚA GELU"/>
    <m/>
    <s v="Colegiul Național &quot;Emanuil Gojdu&quot; Oradea"/>
    <s v="Romana"/>
    <m/>
    <x v="63"/>
  </r>
  <r>
    <n v="147"/>
    <s v="BOGDAN DARIA"/>
    <n v="7"/>
    <s v="PETRUȚA GELU"/>
    <m/>
    <s v="Colegiul Național &quot;Emanuil Gojdu&quot; Oradea"/>
    <s v="Romana"/>
    <m/>
    <x v="63"/>
  </r>
  <r>
    <n v="148"/>
    <s v="BOT RAREȘ ANDREI"/>
    <n v="7"/>
    <s v="IANC ILEANA"/>
    <s v="PETRUȚA GELU"/>
    <s v="Școala Gimnazială &quot;Floare de Lotus&quot; Sînmartin"/>
    <s v="Romana"/>
    <m/>
    <x v="64"/>
  </r>
  <r>
    <n v="149"/>
    <s v="BOTTYAN REBECA"/>
    <n v="7"/>
    <s v="PETRUȚA GELU"/>
    <m/>
    <s v="Colegiul Național &quot;Emanuil Gojdu&quot; Oradea"/>
    <s v="Romana"/>
    <m/>
    <x v="63"/>
  </r>
  <r>
    <n v="150"/>
    <s v="CHEBELEU DARIA"/>
    <n v="7"/>
    <s v="PETRUȚA GELU"/>
    <m/>
    <s v="Colegiul Național &quot;Emanuil Gojdu&quot; Oradea"/>
    <s v="Romana"/>
    <m/>
    <x v="63"/>
  </r>
  <r>
    <n v="151"/>
    <s v="Chivu Raul"/>
    <n v="7"/>
    <s v="Ghiuro Bianca"/>
    <m/>
    <s v="Liceul Teologic Penticostal &quot;Betel&quot; Oradea"/>
    <s v="Romana"/>
    <m/>
    <x v="59"/>
  </r>
  <r>
    <n v="152"/>
    <s v="CORBU OCTAVIAN"/>
    <n v="7"/>
    <s v="CURILA DIANA"/>
    <m/>
    <s v="Școala Gimnazială &quot;Dacia&quot; Oradea"/>
    <s v="Romana"/>
    <m/>
    <x v="25"/>
  </r>
  <r>
    <n v="153"/>
    <s v="Hațag Raluca-Maria"/>
    <n v="7"/>
    <s v="Tuculia Florin-Ion"/>
    <m/>
    <s v="Colegiul Național &quot;Avram Iancu&quot; Ștei"/>
    <s v="Romana"/>
    <m/>
    <x v="65"/>
  </r>
  <r>
    <n v="154"/>
    <s v="HATHAZI ALEXANDRU"/>
    <n v="7"/>
    <s v="FORISZ FRANCISC"/>
    <m/>
    <s v="Liceul Don Orione"/>
    <s v="Romana"/>
    <m/>
    <x v="66"/>
  </r>
  <r>
    <n v="155"/>
    <s v="HORJ AYANNA"/>
    <n v="7"/>
    <s v="PETRUȚA GELU"/>
    <m/>
    <s v="Colegiul Național &quot;Emanuil Gojdu&quot; Oradea"/>
    <s v="Romana"/>
    <m/>
    <x v="63"/>
  </r>
  <r>
    <n v="156"/>
    <s v="JURCUȚ RAUL GABRIEL"/>
    <n v="7"/>
    <s v="KELE DANIELA"/>
    <m/>
    <s v="Colegiul Național &quot;Onisifor Ghibu&quot; Oradea"/>
    <s v="Romana"/>
    <m/>
    <x v="67"/>
  </r>
  <r>
    <n v="157"/>
    <s v="Lakatos Bernadett"/>
    <n v="7"/>
    <s v="Hodgyai Edit"/>
    <m/>
    <s v="Școala Gimnazială &quot;Miscolczy Karoly&quot; Mișca"/>
    <s v="Maghiara"/>
    <m/>
    <x v="68"/>
  </r>
  <r>
    <n v="158"/>
    <s v="Lorincz Carla Rebeca"/>
    <n v="7"/>
    <s v="Chisiu Gabriela"/>
    <s v="Petruta Gelu"/>
    <s v="Colegiul Național &quot;Emanuil Gojdu&quot; Oradea"/>
    <s v="Romana"/>
    <m/>
    <x v="58"/>
  </r>
  <r>
    <n v="159"/>
    <s v="Lucuța Luca Radu"/>
    <n v="7"/>
    <s v="Manda Crina"/>
    <m/>
    <s v="Școala Gimnazială &quot;Nicolae Popoviciu&quot; Beiuș"/>
    <s v="Romana"/>
    <m/>
    <x v="69"/>
  </r>
  <r>
    <n v="160"/>
    <s v="Lupaș Daria Ștefania"/>
    <n v="7"/>
    <s v="Chisiu Gabriela"/>
    <s v="Petruta Gelu"/>
    <s v="Colegiul Național &quot;Emanuil Gojdu&quot; Oradea"/>
    <s v="Romana"/>
    <m/>
    <x v="58"/>
  </r>
  <r>
    <n v="161"/>
    <s v="MARINESCU ANDREI"/>
    <n v="7"/>
    <s v="CURILA DIANA"/>
    <m/>
    <s v="Școala Gimnazială &quot;Dacia&quot; Oradea"/>
    <s v="Romana"/>
    <m/>
    <x v="25"/>
  </r>
  <r>
    <n v="162"/>
    <s v="Oltean Ariana Gabriela"/>
    <n v="7"/>
    <s v="Chisiu Gabriela"/>
    <s v="Petruta Gelu"/>
    <s v="Colegiul Național &quot;Emanuil Gojdu&quot; Oradea"/>
    <s v="Romana"/>
    <m/>
    <x v="58"/>
  </r>
  <r>
    <n v="163"/>
    <s v="PARUȘ ANASTASIA"/>
    <n v="7"/>
    <s v="PETRUȚA GELU"/>
    <m/>
    <s v="Colegiul Național &quot;Emanuil Gojdu&quot; Oradea"/>
    <s v="Romana"/>
    <m/>
    <x v="63"/>
  </r>
  <r>
    <n v="164"/>
    <s v="Petruse-Suciu Roberta"/>
    <n v="7"/>
    <s v="Onica Vlad-Ionut"/>
    <m/>
    <s v="Școala Gimnazială Nr. 1 Nucet"/>
    <s v="Romana"/>
    <m/>
    <x v="70"/>
  </r>
  <r>
    <n v="165"/>
    <s v="Purda Andreea"/>
    <n v="7"/>
    <s v="Ghiuro Bianca"/>
    <m/>
    <s v="Liceul Teologic Penticostal &quot;Betel&quot; Oradea"/>
    <s v="Romana"/>
    <m/>
    <x v="59"/>
  </r>
  <r>
    <n v="166"/>
    <s v="Sandru Raul"/>
    <n v="7"/>
    <s v="Chirila Adriana"/>
    <m/>
    <s v="Colegiul Național &quot;Iosif Vulcan&quot; Oradea"/>
    <s v="Romana"/>
    <m/>
    <x v="52"/>
  </r>
  <r>
    <n v="167"/>
    <s v="ȘCHIOP TUDOR"/>
    <n v="7"/>
    <s v="PETRUȚA GELU"/>
    <m/>
    <s v="Colegiul Național &quot;Emanuil Gojdu&quot; Oradea"/>
    <s v="Romana"/>
    <m/>
    <x v="63"/>
  </r>
  <r>
    <n v="168"/>
    <s v="Tóth Alexandra"/>
    <n v="7"/>
    <s v="Porțan Monica"/>
    <m/>
    <s v="Colegiul Național &quot;Octavian Goga&quot; Marghita"/>
    <s v="Romana"/>
    <m/>
    <x v="71"/>
  </r>
  <r>
    <n v="169"/>
    <s v="Tóth Szilárd Csongor"/>
    <n v="7"/>
    <s v="Hodgyai Edit"/>
    <m/>
    <s v="Școala Gimnazială &quot;Miscolczy Karoly&quot; Mișca"/>
    <s v="Maghiara"/>
    <m/>
    <x v="68"/>
  </r>
  <r>
    <n v="170"/>
    <s v="Tuculia Dragoș-Alexandru"/>
    <n v="7"/>
    <s v="Tuculia Florin-Ion"/>
    <m/>
    <s v="Colegiul Național &quot;Avram Iancu&quot; Ștei"/>
    <s v="Romana"/>
    <m/>
    <x v="65"/>
  </r>
  <r>
    <n v="171"/>
    <s v="VAIDA ȘERBAN"/>
    <n v="7"/>
    <s v="PETRUȚA GELU"/>
    <m/>
    <s v="Colegiul Național &quot;Emanuil Gojdu&quot; Oradea"/>
    <s v="Romana"/>
    <m/>
    <x v="63"/>
  </r>
  <r>
    <n v="172"/>
    <s v="ANDRO RĂZVAN"/>
    <n v="8"/>
    <s v="VERESTOI CSILLA"/>
    <m/>
    <s v="Colegiul Național &quot;Emanuil Gojdu&quot; Oradea"/>
    <s v="Romana"/>
    <m/>
    <x v="72"/>
  </r>
  <r>
    <n v="173"/>
    <s v="AVRAM ANDREEA"/>
    <n v="8"/>
    <s v="SERE IOANA ALEXANDRA"/>
    <m/>
    <s v="Școala Gimnazială &quot;Miron Pompiliu&quot; Ștei"/>
    <s v="Romana"/>
    <m/>
    <x v="43"/>
  </r>
  <r>
    <n v="174"/>
    <s v="BODEA PATRICIA TABITA"/>
    <n v="8"/>
    <s v="Ile Maria"/>
    <m/>
    <s v="Școala Gimnazială Nr. 1 Sîntandrei"/>
    <s v="Romana"/>
    <m/>
    <x v="73"/>
  </r>
  <r>
    <n v="175"/>
    <s v="Bogosel Filip Daniel"/>
    <n v="8"/>
    <s v="Popa Maria Laura"/>
    <m/>
    <s v="Colegiul Național &quot;Samuil Vulcan&quot; Beiuș"/>
    <s v="Romana"/>
    <m/>
    <x v="10"/>
  </r>
  <r>
    <n v="176"/>
    <s v="BONDAR DRAGOȘ"/>
    <n v="8"/>
    <s v="LAZĂR CARMEN"/>
    <m/>
    <s v="Liceul Teologic Ortodox &quot;Episcop Roman Ciorogariu&quot; Oradea"/>
    <s v="Romana"/>
    <m/>
    <x v="48"/>
  </r>
  <r>
    <n v="177"/>
    <s v="BORA LUCAS"/>
    <n v="8"/>
    <s v="GALEA LIVIU"/>
    <m/>
    <s v="Colegiul Național &quot;Teodor Neş&quot; Salonta"/>
    <s v="Romana"/>
    <m/>
    <x v="74"/>
  </r>
  <r>
    <n v="178"/>
    <s v="Bruncsák Gergely"/>
    <n v="8"/>
    <s v="Molnár Tünde Éva"/>
    <m/>
    <s v="Școala Gimnazială &quot;Szacsvay Imre&quot; Oradea"/>
    <s v="Maghiara"/>
    <m/>
    <x v="75"/>
  </r>
  <r>
    <n v="179"/>
    <s v="CHERECHEȘ MAYA"/>
    <n v="8"/>
    <s v="VERESTOI CSILLA"/>
    <m/>
    <s v="Colegiul Național &quot;Emanuil Gojdu&quot; Oradea"/>
    <s v="Romana"/>
    <m/>
    <x v="72"/>
  </r>
  <r>
    <n v="180"/>
    <s v="CMECIU ALEXANDRU"/>
    <n v="8"/>
    <s v="MUSCA FLORINA"/>
    <s v="CHIȘIU GABRIELA"/>
    <s v="Școala Gimnazială &quot;Oltea Doamna&quot; Oradea"/>
    <s v="Romana"/>
    <m/>
    <x v="46"/>
  </r>
  <r>
    <n v="181"/>
    <s v="Codău Alesia"/>
    <n v="8"/>
    <s v="Lorincz Anita"/>
    <m/>
    <s v="Liceul Vocațional Pedagogic &quot;Nicolae Bolcaș&quot; Beiuș"/>
    <s v="Romana"/>
    <m/>
    <x v="76"/>
  </r>
  <r>
    <n v="182"/>
    <s v="Crișan Daniel"/>
    <n v="8"/>
    <s v="Jakab Ottó Attila"/>
    <m/>
    <s v="Liceul Tehnologic &quot;Horvath Janos &quot;Marghita"/>
    <s v="Maghiara"/>
    <m/>
    <x v="77"/>
  </r>
  <r>
    <n v="183"/>
    <s v="DOMOCOȘ RAUL"/>
    <n v="8"/>
    <s v="TORJOC NARCIZIA"/>
    <m/>
    <s v="Școala Gimnazială Nr.16 Oradea"/>
    <s v="Romana"/>
    <m/>
    <x v="78"/>
  </r>
  <r>
    <n v="184"/>
    <s v="DRIMBE MARINA"/>
    <n v="8"/>
    <s v="MADEAR VIORICA ANA"/>
    <m/>
    <s v="Liceul Teoretic &quot;Nicolae Jiga&quot; Tinca"/>
    <s v="Romana"/>
    <m/>
    <x v="79"/>
  </r>
  <r>
    <n v="185"/>
    <s v="Dumiter George"/>
    <n v="8"/>
    <s v="Ungur Călin"/>
    <m/>
    <s v="Liceul Teoretic Nr. 1 Bratca"/>
    <s v="Romana"/>
    <m/>
    <x v="80"/>
  </r>
  <r>
    <n v="186"/>
    <s v="Fanea Mihai"/>
    <n v="8"/>
    <s v="Gordan Calin"/>
    <m/>
    <s v="Liceul Teoretic &quot;Constantin Șerban&quot; Aleșd"/>
    <s v="Romana"/>
    <m/>
    <x v="81"/>
  </r>
  <r>
    <n v="187"/>
    <s v="FARCAS TUDOR"/>
    <n v="8"/>
    <s v="TORJOC NARCIZIA"/>
    <m/>
    <s v="Școala Gimnazială Nr.16 Oradea"/>
    <s v="Romana"/>
    <m/>
    <x v="78"/>
  </r>
  <r>
    <n v="188"/>
    <s v="Fazecas Joshua Manuell"/>
    <n v="8"/>
    <s v="Puscas Florina"/>
    <s v="Chisiu Gabriela"/>
    <s v="Liceul Teologic Baptist &quot;Emanuel&quot; Oradea"/>
    <s v="Romana"/>
    <m/>
    <x v="54"/>
  </r>
  <r>
    <n v="189"/>
    <s v="GALIȘ ALEXANDRU"/>
    <n v="8"/>
    <s v="VERESTOI CSILLA"/>
    <m/>
    <s v="Colegiul Național &quot;Emanuil Gojdu&quot; Oradea"/>
    <s v="Romana"/>
    <m/>
    <x v="72"/>
  </r>
  <r>
    <n v="190"/>
    <s v="GAVRA DARIA"/>
    <n v="8"/>
    <s v="VERESTOI CSILLA"/>
    <m/>
    <s v="Colegiul Național &quot;Emanuil Gojdu&quot; Oradea"/>
    <s v="Romana"/>
    <m/>
    <x v="72"/>
  </r>
  <r>
    <n v="191"/>
    <s v="Kiss Krisztian"/>
    <n v="8"/>
    <s v="Popa Maria Laura"/>
    <m/>
    <s v="Colegiul Național &quot;Samuil Vulcan&quot; Beiuș"/>
    <s v="Romana"/>
    <m/>
    <x v="10"/>
  </r>
  <r>
    <n v="192"/>
    <s v="Kovács Rebeka"/>
    <n v="8"/>
    <s v="Zsíros Anikó"/>
    <m/>
    <s v="Liceul Teologic Reformat &quot;Lorantffy Zsuzsanna&quot; Oradea"/>
    <s v="Maghiara"/>
    <m/>
    <x v="82"/>
  </r>
  <r>
    <n v="193"/>
    <s v="LUPȘE VICTOR"/>
    <n v="8"/>
    <s v="POP MIRCEA"/>
    <m/>
    <s v="Colegiul Național &quot;Onisifor Ghibu&quot; Oradea"/>
    <s v="Romana"/>
    <m/>
    <x v="42"/>
  </r>
  <r>
    <n v="194"/>
    <s v="MACRA ALEXANDRU"/>
    <n v="8"/>
    <s v="VERESTOI CSILLA"/>
    <m/>
    <s v="Colegiul Național &quot;Emanuil Gojdu&quot; Oradea"/>
    <s v="Romana"/>
    <m/>
    <x v="72"/>
  </r>
  <r>
    <n v="195"/>
    <s v="Maior Miruna"/>
    <n v="8"/>
    <s v="Ursan Rodica"/>
    <m/>
    <s v="Colegiul Național &quot;Octavian Goga&quot; Marghita"/>
    <s v="Romana"/>
    <m/>
    <x v="83"/>
  </r>
  <r>
    <n v="196"/>
    <s v="MATEȘ-IANCU HOREA"/>
    <n v="8"/>
    <s v="LAZĂR CARMEN"/>
    <m/>
    <s v="Liceul Teologic Ortodox &quot;Episcop Roman Ciorogariu&quot; Oradea"/>
    <s v="Romana"/>
    <m/>
    <x v="48"/>
  </r>
  <r>
    <n v="197"/>
    <s v="Mihocas Răzvan"/>
    <n v="8"/>
    <s v="Oros Ioana"/>
    <m/>
    <s v="Liceul Teoretic &quot;Constantin Șerban&quot; Aleșd"/>
    <s v="Romana"/>
    <m/>
    <x v="84"/>
  </r>
  <r>
    <n v="198"/>
    <s v="MORAR-HERLEA CEZAR"/>
    <n v="8"/>
    <s v="VERESTOI CSILLA"/>
    <s v="CHIȘIU GABRIELA"/>
    <s v="Colegiul Național &quot;Emanuil Gojdu&quot; Oradea"/>
    <s v="Romana"/>
    <m/>
    <x v="72"/>
  </r>
  <r>
    <n v="199"/>
    <s v="MOZA CARLA"/>
    <n v="8"/>
    <s v="BERECZ DANIELA"/>
    <m/>
    <s v="Liceul Teologic Ortodox &quot;Episcop Roman Ciorogariu&quot; Oradea"/>
    <s v="Romana"/>
    <m/>
    <x v="85"/>
  </r>
  <r>
    <n v="200"/>
    <s v="ONACA IULIA"/>
    <n v="8"/>
    <s v="SZATMARI DORINA"/>
    <s v="Chisiu Gabriela"/>
    <s v="Școala Gimnazială &quot;Nicolae Bălcescu&quot; Oradea"/>
    <s v="Romana"/>
    <m/>
    <x v="31"/>
  </r>
  <r>
    <n v="201"/>
    <s v="PÎRVULESCU ȘERBAN"/>
    <n v="8"/>
    <s v="KELE DANIELA"/>
    <m/>
    <s v="Colegiul Național &quot;Onisifor Ghibu&quot; Oradea"/>
    <s v="Romana"/>
    <m/>
    <x v="67"/>
  </r>
  <r>
    <n v="202"/>
    <s v="PETRACHE ANDREI"/>
    <n v="8"/>
    <s v="GALEA LIVIU"/>
    <m/>
    <s v="Colegiul Național &quot;Teodor Neş&quot; Salonta"/>
    <s v="Romana"/>
    <m/>
    <x v="74"/>
  </r>
  <r>
    <n v="203"/>
    <s v="POP ALEXANDRU"/>
    <n v="8"/>
    <s v="SERE IOANA ALEXANDRA"/>
    <m/>
    <s v="Școala Gimnazială &quot;Miron Pompiliu&quot; Ștei"/>
    <s v="Romana"/>
    <m/>
    <x v="43"/>
  </r>
  <r>
    <n v="204"/>
    <s v="Stoianovici Sorana Alexandra"/>
    <n v="8"/>
    <s v="Turc Florentina"/>
    <m/>
    <s v="Colegiul Național &quot;Octavian Goga&quot; Marghita"/>
    <s v="Romana"/>
    <m/>
    <x v="86"/>
  </r>
  <r>
    <n v="205"/>
    <s v="Suciu Alesia"/>
    <n v="8"/>
    <s v="Szakáll Ildikó"/>
    <m/>
    <s v="Liceul Teoretic German &quot;Friedrich Schiller&quot; Oradea"/>
    <s v="Germana"/>
    <m/>
    <x v="15"/>
  </r>
  <r>
    <n v="206"/>
    <s v="ȘURTEA MARC"/>
    <n v="8"/>
    <s v="FAUR PATRICIA"/>
    <s v="CHIȘIU GABRIELA"/>
    <s v="Școala Gimnazială &quot;Oltea Doamna&quot; Oradea"/>
    <s v="Romana"/>
    <m/>
    <x v="87"/>
  </r>
  <r>
    <n v="207"/>
    <s v="Tasadan Luca"/>
    <n v="8"/>
    <s v="Puscas Florina"/>
    <s v="Chisiu Gabriela"/>
    <s v="Liceul Teologic Baptist &quot;Emanuel&quot; Oradea"/>
    <s v="Romana"/>
    <m/>
    <x v="54"/>
  </r>
  <r>
    <n v="208"/>
    <s v="TODOCA FLAVIA"/>
    <n v="8"/>
    <s v="SERE IOANA ALEXANDRA"/>
    <m/>
    <s v="Școala Gimnazială &quot;Miron Pompiliu&quot; Ștei"/>
    <s v="Romana"/>
    <m/>
    <x v="43"/>
  </r>
  <r>
    <n v="209"/>
    <s v="TOPAI ALEX DARIUS"/>
    <n v="8"/>
    <s v="KELE DANIELA"/>
    <m/>
    <s v="Colegiul Național &quot;Onisifor Ghibu&quot; Oradea"/>
    <s v="Romana"/>
    <m/>
    <x v="67"/>
  </r>
  <r>
    <n v="210"/>
    <s v="Trifa Iulia Elena"/>
    <n v="8"/>
    <s v="Puscas Florina"/>
    <s v="Chisiu Gabriela"/>
    <s v="Liceul Teologic Baptist &quot;Emanuel&quot; Oradea"/>
    <s v="Romana"/>
    <m/>
    <x v="54"/>
  </r>
  <r>
    <n v="211"/>
    <s v="Winkler Máté"/>
    <n v="8"/>
    <s v="Jakab Ottó Attila"/>
    <m/>
    <s v="Liceul Tehnologic &quot;Horvath Janos &quot;Marghita"/>
    <s v="Maghiara"/>
    <m/>
    <x v="77"/>
  </r>
  <r>
    <n v="212"/>
    <s v="AGOSTON NICOLETT"/>
    <n v="9"/>
    <s v="SADOVEANU VIOREL"/>
    <m/>
    <s v="Colegiul Național &quot;Emanuil Gojdu&quot; Oradea"/>
    <s v="Romana"/>
    <m/>
    <x v="88"/>
  </r>
  <r>
    <n v="213"/>
    <s v="Bodnár Mónika Brigitta"/>
    <n v="9"/>
    <s v="Báthori Éva"/>
    <m/>
    <s v="Liceul Teoretic &quot;Ady Endre&quot; Oradea"/>
    <s v="Maghiara"/>
    <m/>
    <x v="89"/>
  </r>
  <r>
    <n v="214"/>
    <s v="CMECIU CRISTIAN"/>
    <n v="9"/>
    <s v="CICORTAȘ MARIUS"/>
    <m/>
    <s v="Colegiul Național &quot;Emanuil Gojdu&quot; Oradea"/>
    <s v="Romana"/>
    <m/>
    <x v="16"/>
  </r>
  <r>
    <n v="215"/>
    <s v="Copil Cristian"/>
    <n v="9"/>
    <s v="Serac Călin"/>
    <m/>
    <s v="Colegiul Național &quot;Mihai Eminescu&quot; Oradea"/>
    <s v="Romana"/>
    <m/>
    <x v="90"/>
  </r>
  <r>
    <n v="216"/>
    <s v="DACIN MIHAI"/>
    <n v="9"/>
    <s v="CICORTAȘ MARIUS"/>
    <s v="CICORTAȘ MARIUS"/>
    <s v="Colegiul Național &quot;Emanuil Gojdu&quot; Oradea"/>
    <s v="Romana"/>
    <m/>
    <x v="16"/>
  </r>
  <r>
    <n v="217"/>
    <s v="GÎRZ IONUȚ"/>
    <n v="9"/>
    <s v="BULZAN ILEANA"/>
    <m/>
    <s v="Colegiul Tehnic &quot;Alexandru Roman&quot; Aleșd"/>
    <s v="Romana"/>
    <m/>
    <x v="91"/>
  </r>
  <r>
    <n v="218"/>
    <s v="Ghiurău Denis"/>
    <n v="9"/>
    <s v="Rusu Carmen"/>
    <m/>
    <s v="Liceul Teologic Penticostal &quot;Betel&quot; Oradea"/>
    <s v="Romana"/>
    <m/>
    <x v="0"/>
  </r>
  <r>
    <n v="219"/>
    <s v="ILIEȘ ARIANA"/>
    <n v="9"/>
    <s v="CICORTAȘ MARIUS"/>
    <s v="CICORTAȘ MARIUS"/>
    <s v="Colegiul Național &quot;Emanuil Gojdu&quot; Oradea"/>
    <s v="Romana"/>
    <m/>
    <x v="16"/>
  </r>
  <r>
    <n v="220"/>
    <s v="ILIEȘ BIANCA IZABELA"/>
    <n v="9"/>
    <s v="COROIU AURELIA MANUELA"/>
    <m/>
    <s v="Colegiul Național &quot;Avram Iancu&quot; Ștei"/>
    <s v="Romana"/>
    <m/>
    <x v="92"/>
  </r>
  <r>
    <n v="221"/>
    <s v="Jámbor Csaba Csongor"/>
    <n v="9"/>
    <s v="Mészár Iuliana"/>
    <m/>
    <s v="Liceul Teoretic &quot;Arany Janos&quot; Salonta"/>
    <s v="Maghiara"/>
    <m/>
    <x v="93"/>
  </r>
  <r>
    <n v="222"/>
    <s v="MAGUI ANCA"/>
    <n v="9"/>
    <s v="NICOARA CORINA"/>
    <s v="CICORTAȘ MARIUS"/>
    <s v="Colegiul Național &quot;Emanuil Gojdu&quot; Oradea"/>
    <s v="Romana"/>
    <m/>
    <x v="20"/>
  </r>
  <r>
    <n v="223"/>
    <s v="MERCEA NICOLAS EUSEBIU"/>
    <n v="9"/>
    <s v="COROIU AURELIA MANUELA"/>
    <m/>
    <s v="Colegiul Național &quot;Avram Iancu&quot; Ștei"/>
    <s v="Romana"/>
    <m/>
    <x v="92"/>
  </r>
  <r>
    <n v="224"/>
    <s v="Moșuț Larisa"/>
    <n v="9"/>
    <s v="Rusu Carmen"/>
    <m/>
    <s v="Liceul Teologic Penticostal &quot;Betel&quot; Oradea"/>
    <s v="Romana"/>
    <m/>
    <x v="0"/>
  </r>
  <r>
    <n v="225"/>
    <s v="SABĂU ALEXANDRU"/>
    <n v="9"/>
    <s v="COROIU AURELIA MANUELA"/>
    <m/>
    <s v="Colegiul Național &quot;Avram Iancu&quot; Ștei"/>
    <s v="Romana"/>
    <m/>
    <x v="92"/>
  </r>
  <r>
    <n v="226"/>
    <s v="SALA DARIUS GEORGE"/>
    <n v="9"/>
    <s v="COROIU AURELIA MANUELA"/>
    <m/>
    <s v="Colegiul Național &quot;Avram Iancu&quot; Ștei"/>
    <s v="Romana"/>
    <m/>
    <x v="92"/>
  </r>
  <r>
    <n v="227"/>
    <s v="ȘTEF MARIA"/>
    <n v="9"/>
    <s v="BULZAN ILEANA"/>
    <m/>
    <s v="Colegiul Tehnic &quot;Alexandru Roman&quot; Aleșd"/>
    <s v="Romana"/>
    <m/>
    <x v="91"/>
  </r>
  <r>
    <n v="228"/>
    <s v="ȘTIOP FABIAN"/>
    <n v="9"/>
    <s v="BULZAN ILEANA"/>
    <m/>
    <s v="Colegiul Tehnic &quot;Alexandru Roman&quot; Aleșd"/>
    <s v="Romana"/>
    <m/>
    <x v="91"/>
  </r>
  <r>
    <n v="229"/>
    <s v="Știube Denis Antonio"/>
    <n v="9"/>
    <s v="Popa Maria Laura"/>
    <m/>
    <s v="Colegiul Național &quot;Samuil Vulcan&quot; Beiuș"/>
    <s v="Romana"/>
    <m/>
    <x v="10"/>
  </r>
  <r>
    <n v="230"/>
    <s v="Țicărat Andrei"/>
    <n v="9"/>
    <s v="Rusu Carmen"/>
    <m/>
    <s v="Liceul Teologic Penticostal &quot;Betel&quot; Oradea"/>
    <s v="Romana"/>
    <m/>
    <x v="0"/>
  </r>
  <r>
    <n v="231"/>
    <s v="ȚIG ANDREEA"/>
    <n v="9"/>
    <s v="CICORTAȘ MARIUS"/>
    <s v="CICORTAȘ MARIUS"/>
    <s v="Colegiul Național &quot;Emanuil Gojdu&quot; Oradea"/>
    <s v="Romana"/>
    <m/>
    <x v="16"/>
  </r>
  <r>
    <n v="232"/>
    <s v="Veres Dóra Viktória"/>
    <n v="9"/>
    <s v="Mészár Iuliana"/>
    <m/>
    <s v="Liceul Teoretic &quot;Arany Janos&quot; Salonta"/>
    <s v="Maghiara"/>
    <m/>
    <x v="93"/>
  </r>
  <r>
    <n v="233"/>
    <s v="Balint Ioana Claudia"/>
    <n v="10"/>
    <s v="Popa Maria Laura"/>
    <m/>
    <s v="Colegiul Național &quot;Samuil Vulcan&quot; Beiuș"/>
    <s v="Romana"/>
    <m/>
    <x v="10"/>
  </r>
  <r>
    <n v="234"/>
    <s v="BOHUȘ ANDREEA"/>
    <n v="10"/>
    <s v="MOISIN MONICA"/>
    <m/>
    <s v="Colegiul Tehnic &quot;Alexandru Roman&quot; Aleșd"/>
    <s v="Romana"/>
    <m/>
    <x v="94"/>
  </r>
  <r>
    <n v="235"/>
    <s v="Bradea Ioana Rebeca"/>
    <n v="10"/>
    <s v="Vereș Nicolae Cosmin"/>
    <m/>
    <s v="Liceul Teoretic Nr. 1 Bratca"/>
    <s v="Romana"/>
    <m/>
    <x v="95"/>
  </r>
  <r>
    <n v="236"/>
    <s v="CIUTA DARIA"/>
    <n v="10"/>
    <s v="SADOVEANU VIOREL"/>
    <s v="CICORTAȘ GRAȚIELA, DRĂGAN SIMONA"/>
    <s v="Colegiul Național &quot;Emanuil Gojdu&quot; Oradea"/>
    <s v="Romana"/>
    <m/>
    <x v="88"/>
  </r>
  <r>
    <n v="237"/>
    <s v="FECHETE LUCA"/>
    <n v="10"/>
    <s v="SADOVEANU VIOREL"/>
    <s v="CICORTAȘ GRAȚIELA, DRĂGAN SIMONA"/>
    <s v="Colegiul Național &quot;Emanuil Gojdu&quot; Oradea"/>
    <s v="Romana"/>
    <m/>
    <x v="88"/>
  </r>
  <r>
    <n v="238"/>
    <s v="Györgypál Gergő"/>
    <n v="10"/>
    <s v="Nagy Olga"/>
    <m/>
    <s v="Liceul Teoretic &quot;Arany Janos&quot; Salonta"/>
    <s v="Maghiara"/>
    <m/>
    <x v="96"/>
  </r>
  <r>
    <n v="239"/>
    <s v="Györgypál Tamás"/>
    <n v="10"/>
    <s v="Nagy Olga"/>
    <m/>
    <s v="Liceul Teoretic &quot;Arany Janos&quot; Salonta"/>
    <s v="Maghiara"/>
    <m/>
    <x v="96"/>
  </r>
  <r>
    <n v="240"/>
    <s v="Higyed Erik"/>
    <n v="10"/>
    <s v="Luca Dorel"/>
    <m/>
    <s v="Colegiul Național &quot;Mihai Eminescu&quot; Oradea"/>
    <s v="Romana"/>
    <m/>
    <x v="97"/>
  </r>
  <r>
    <n v="241"/>
    <s v="Hosu Gábor"/>
    <n v="10"/>
    <s v="Kányádi Zoltán-Alexandru"/>
    <m/>
    <s v="Liceul Teoretic &quot;Ady Endre&quot; Oradea"/>
    <s v="Maghiara"/>
    <m/>
    <x v="98"/>
  </r>
  <r>
    <n v="242"/>
    <s v="Kun Édua Boróka"/>
    <n v="10"/>
    <s v="Bődi János"/>
    <m/>
    <s v="Liceul Teoretic &quot;Ady Endre&quot; Oradea"/>
    <s v="Maghiara"/>
    <m/>
    <x v="99"/>
  </r>
  <r>
    <n v="243"/>
    <s v="Lung George Bogdan Alexandru"/>
    <n v="10"/>
    <s v="Chisiu Gabriela"/>
    <s v="CICORTAȘ GRAȚIELA, DRĂGAN SIMONA"/>
    <s v="Colegiul Național &quot;Emanuil Gojdu&quot; Oradea"/>
    <s v="Romana"/>
    <m/>
    <x v="58"/>
  </r>
  <r>
    <n v="244"/>
    <s v="MADA ADRIAN PETRU"/>
    <n v="10"/>
    <s v="POP MIRCEA"/>
    <m/>
    <s v="Colegiul Național &quot;Onisifor Ghibu&quot; Oradea"/>
    <s v="Romana"/>
    <m/>
    <x v="42"/>
  </r>
  <r>
    <n v="245"/>
    <s v="Pantis Bianca"/>
    <n v="10"/>
    <s v="Necea Gabriela"/>
    <s v="Cicortas Gratiela"/>
    <s v="Liceul Teologic Baptist &quot;Emanuel&quot; Oradea"/>
    <s v="Romana"/>
    <m/>
    <x v="100"/>
  </r>
  <r>
    <n v="246"/>
    <s v="Sima Attila Tamás"/>
    <n v="10"/>
    <s v="Betuker Enikő"/>
    <m/>
    <s v="Liceul Tehnologic &quot;Horvath Janos &quot;Marghita"/>
    <s v="Maghiara"/>
    <m/>
    <x v="101"/>
  </r>
  <r>
    <n v="247"/>
    <s v="Stiru Razvan"/>
    <n v="10"/>
    <s v="Necea Gabriela"/>
    <s v="Cicortas Gratiela"/>
    <s v="Liceul Teologic Baptist &quot;Emanuel&quot; Oradea"/>
    <s v="Romana"/>
    <m/>
    <x v="100"/>
  </r>
  <r>
    <n v="248"/>
    <s v="STRUNGAR DAN ȘTEFAN"/>
    <n v="10"/>
    <s v="POP MIRCEA"/>
    <m/>
    <s v="Colegiul Național &quot;Onisifor Ghibu&quot; Oradea"/>
    <s v="Romana"/>
    <m/>
    <x v="42"/>
  </r>
  <r>
    <n v="249"/>
    <s v="TODORAN VLAD"/>
    <n v="10"/>
    <s v="LUNG IOAN"/>
    <m/>
    <s v="Colegiul Național &quot;Teodor Neş&quot; Salonta"/>
    <s v="Romana"/>
    <m/>
    <x v="102"/>
  </r>
  <r>
    <n v="250"/>
    <s v="Árva Norbert Ákos"/>
    <n v="11"/>
    <s v="Báthori Éva"/>
    <m/>
    <s v="Liceul Teoretic &quot;Ady Endre&quot; Oradea"/>
    <s v="Maghiara"/>
    <m/>
    <x v="89"/>
  </r>
  <r>
    <n v="251"/>
    <s v="ANCA RAUL CĂLIN"/>
    <n v="11"/>
    <s v="KELE DANIELA"/>
    <m/>
    <s v="Colegiul Național &quot;Onisifor Ghibu&quot; Oradea"/>
    <s v="Romana"/>
    <m/>
    <x v="67"/>
  </r>
  <r>
    <n v="252"/>
    <s v="BUDURA BOGDAN"/>
    <n v="11"/>
    <s v="SADOVEANU VIOREL"/>
    <s v="SADOVEANU VIOREL"/>
    <s v="Colegiul Național &quot;Emanuil Gojdu&quot; Oradea"/>
    <s v="Romana"/>
    <m/>
    <x v="88"/>
  </r>
  <r>
    <n v="253"/>
    <s v="Divin Judit"/>
    <n v="11"/>
    <s v="Báthori Éva"/>
    <m/>
    <s v="Liceul Teoretic &quot;Ady Endre&quot; Oradea"/>
    <s v="Maghiara"/>
    <m/>
    <x v="89"/>
  </r>
  <r>
    <n v="254"/>
    <s v="Groze Georgiana"/>
    <n v="11"/>
    <s v="Ungur Călin"/>
    <m/>
    <s v="Liceul Teoretic Nr. 1 Bratca"/>
    <s v="Romana"/>
    <m/>
    <x v="80"/>
  </r>
  <r>
    <n v="255"/>
    <s v="GUDIU CĂTĂLIN"/>
    <n v="11"/>
    <s v="STAN AUGUSTIN"/>
    <s v="SADOVEANU VIOREL"/>
    <s v="Colegiul Național &quot;Emanuil Gojdu&quot; Oradea"/>
    <s v="Romana"/>
    <m/>
    <x v="103"/>
  </r>
  <r>
    <n v="256"/>
    <s v="IANCU ANDREI"/>
    <n v="11"/>
    <s v="NICOARA CORINA"/>
    <s v="SADOVEANU VIOREL"/>
    <s v="Colegiul Național &quot;Emanuil Gojdu&quot; Oradea"/>
    <s v="Romana"/>
    <m/>
    <x v="20"/>
  </r>
  <r>
    <n v="257"/>
    <s v="Jurca Henriette"/>
    <n v="11"/>
    <s v="Modog Andrei"/>
    <s v="SADOVEANU VIOREL"/>
    <s v="Liceul Teologic Baptist &quot;Emanuel&quot; Oradea"/>
    <s v="Romana"/>
    <m/>
    <x v="51"/>
  </r>
  <r>
    <n v="258"/>
    <s v="SMAUSZ MARC"/>
    <n v="11"/>
    <s v="SADOVEANU VIOREL"/>
    <s v="SADOVEANU VIOREL"/>
    <s v="Colegiul Național &quot;Emanuil Gojdu&quot; Oradea"/>
    <s v="Romana"/>
    <m/>
    <x v="88"/>
  </r>
  <r>
    <n v="259"/>
    <s v="ȘTEF ANA"/>
    <n v="11"/>
    <s v="BULZAN ILEANA"/>
    <m/>
    <s v="Colegiul Tehnic &quot;Alexandru Roman&quot; Aleșd"/>
    <s v="Romana"/>
    <m/>
    <x v="91"/>
  </r>
  <r>
    <n v="260"/>
    <s v="VAIDA FILIP"/>
    <n v="11"/>
    <s v="SADOVEANU VIOREL"/>
    <s v="SADOVEANU VIOREL"/>
    <s v="Colegiul Național &quot;Emanuil Gojdu&quot; Oradea"/>
    <s v="Romana"/>
    <m/>
    <x v="88"/>
  </r>
  <r>
    <n v="261"/>
    <s v="Éles Dávid"/>
    <n v="12"/>
    <s v="Nagy Olga"/>
    <m/>
    <s v="Liceul Teoretic &quot;Arany Janos&quot; Salonta"/>
    <s v="Maghiara"/>
    <m/>
    <x v="96"/>
  </r>
  <r>
    <n v="262"/>
    <s v="Ardelean George"/>
    <n v="12"/>
    <s v="Domocoș Ecaterina"/>
    <m/>
    <s v="Liceul Vocațional Pedagogic &quot;Nicolae Bolcaș&quot; Beiuș"/>
    <s v="Romana"/>
    <m/>
    <x v="35"/>
  </r>
  <r>
    <n v="263"/>
    <s v="Balș Radu Mihai"/>
    <n v="12"/>
    <s v="Grama Mioara Daniela"/>
    <m/>
    <s v="Colegiul Național &quot;Avram Iancu&quot; Ștei"/>
    <s v="Romana"/>
    <m/>
    <x v="104"/>
  </r>
  <r>
    <n v="264"/>
    <s v="Buciuman Liviu"/>
    <n v="12"/>
    <s v="Necea Gabriela"/>
    <m/>
    <s v="Liceul Teologic Baptist &quot;Emanuel&quot; Oradea"/>
    <s v="Romana"/>
    <m/>
    <x v="100"/>
  </r>
  <r>
    <n v="265"/>
    <s v="Bureția Dian"/>
    <n v="12"/>
    <s v="Luca Dorel"/>
    <m/>
    <s v="Colegiul Național &quot;Mihai Eminescu&quot; Oradea"/>
    <s v="Romana"/>
    <m/>
    <x v="97"/>
  </r>
  <r>
    <n v="266"/>
    <s v="Groza Darius Sebastian"/>
    <n v="12"/>
    <s v="Grama Mioara Daniela"/>
    <m/>
    <s v="Colegiul Național &quot;Avram Iancu&quot; Ștei"/>
    <s v="Romana"/>
    <m/>
    <x v="104"/>
  </r>
  <r>
    <n v="267"/>
    <s v="JURCUȚ PAUL"/>
    <n v="12"/>
    <s v="STAN AUGUSTIN"/>
    <m/>
    <s v="Colegiul Național &quot;Emanuil Gojdu&quot; Oradea"/>
    <s v="Romana"/>
    <m/>
    <x v="103"/>
  </r>
  <r>
    <n v="268"/>
    <s v="Marchis Laurentiu"/>
    <n v="12"/>
    <s v="Szakáll Ildikó"/>
    <s v="Fechete Ioan"/>
    <s v="Liceul Teoretic German &quot;Friedrich Schiller&quot; Oradea"/>
    <s v="Germana"/>
    <m/>
    <x v="15"/>
  </r>
  <r>
    <n v="269"/>
    <s v="MERȚ IULIA"/>
    <n v="12"/>
    <s v="MOISIN MONICA"/>
    <m/>
    <s v="Colegiul Tehnic &quot;Alexandru Roman&quot; Aleșd"/>
    <s v="Romana"/>
    <m/>
    <x v="94"/>
  </r>
  <r>
    <n v="270"/>
    <s v="SILAGHI HORIA"/>
    <n v="12"/>
    <s v="STAN AUGUSTIN"/>
    <m/>
    <s v="Colegiul Național &quot;Emanuil Gojdu&quot; Oradea"/>
    <s v="Romana"/>
    <m/>
    <x v="103"/>
  </r>
  <r>
    <n v="271"/>
    <s v="Țepele Alexandra"/>
    <n v="12"/>
    <s v="Ungur Călin"/>
    <m/>
    <s v="Liceul Teoretic Nr. 1 Bratca"/>
    <s v="Romana"/>
    <m/>
    <x v="80"/>
  </r>
  <r>
    <n v="272"/>
    <s v="Toma Adrian"/>
    <n v="12"/>
    <s v="Domocoș Ecaterina"/>
    <m/>
    <s v="Liceul Vocațional Pedagogic &quot;Nicolae Bolcaș&quot; Beiuș"/>
    <s v="Romana"/>
    <m/>
    <x v="35"/>
  </r>
  <r>
    <n v="273"/>
    <s v="Trifan Octavian"/>
    <n v="12"/>
    <s v="Necea Gabriela"/>
    <s v="Fechete Ioan"/>
    <s v="Liceul Teologic Baptist &quot;Emanuel&quot; Oradea"/>
    <s v="Romana"/>
    <m/>
    <x v="100"/>
  </r>
  <r>
    <n v="274"/>
    <s v="Trubacs Iosif"/>
    <n v="12"/>
    <s v="Necea Gabriela"/>
    <m/>
    <s v="Liceul Teologic Baptist &quot;Emanuel&quot; Oradea"/>
    <s v="Romana"/>
    <m/>
    <x v="100"/>
  </r>
  <r>
    <m/>
    <m/>
    <m/>
    <m/>
    <m/>
    <m/>
    <m/>
    <m/>
    <x v="1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ori" updatedVersion="5" minRefreshableVersion="3" useAutoFormatting="1" itemPrintTitles="1" createdVersion="5" indent="0" compact="0" outline="1" outlineData="1" compactData="0" multipleFieldFilters="0">
  <location ref="A3:C361" firstHeaderRow="1" firstDataRow="1" firstDataCol="3"/>
  <pivotFields count="8">
    <pivotField compact="0" showAll="0"/>
    <pivotField compact="0" showAll="0"/>
    <pivotField axis="axisRow" compact="0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compact="0" showAll="0">
      <items count="105">
        <item x="48"/>
        <item x="41"/>
        <item x="2"/>
        <item x="32"/>
        <item x="87"/>
        <item x="38"/>
        <item x="83"/>
        <item x="99"/>
        <item x="12"/>
        <item x="97"/>
        <item x="14"/>
        <item x="89"/>
        <item x="50"/>
        <item x="53"/>
        <item x="56"/>
        <item x="16"/>
        <item x="23"/>
        <item x="54"/>
        <item x="34"/>
        <item x="6"/>
        <item x="60"/>
        <item x="90"/>
        <item x="7"/>
        <item x="25"/>
        <item x="51"/>
        <item x="35"/>
        <item x="40"/>
        <item x="85"/>
        <item x="64"/>
        <item x="72"/>
        <item x="8"/>
        <item x="36"/>
        <item x="57"/>
        <item x="79"/>
        <item x="102"/>
        <item x="39"/>
        <item x="66"/>
        <item x="1"/>
        <item x="62"/>
        <item x="44"/>
        <item x="71"/>
        <item x="21"/>
        <item x="75"/>
        <item x="96"/>
        <item x="65"/>
        <item x="18"/>
        <item x="47"/>
        <item x="74"/>
        <item x="95"/>
        <item x="100"/>
        <item x="77"/>
        <item x="67"/>
        <item x="33"/>
        <item x="91"/>
        <item x="37"/>
        <item x="43"/>
        <item x="27"/>
        <item x="49"/>
        <item x="92"/>
        <item x="73"/>
        <item x="45"/>
        <item x="4"/>
        <item x="24"/>
        <item x="94"/>
        <item x="98"/>
        <item x="20"/>
        <item x="3"/>
        <item x="68"/>
        <item x="5"/>
        <item x="19"/>
        <item x="9"/>
        <item x="82"/>
        <item x="22"/>
        <item x="61"/>
        <item x="30"/>
        <item x="26"/>
        <item x="55"/>
        <item x="10"/>
        <item x="69"/>
        <item x="52"/>
        <item x="59"/>
        <item x="29"/>
        <item x="0"/>
        <item x="11"/>
        <item x="86"/>
        <item x="88"/>
        <item x="42"/>
        <item x="101"/>
        <item x="15"/>
        <item x="31"/>
        <item x="17"/>
        <item x="58"/>
        <item x="76"/>
        <item x="63"/>
        <item x="13"/>
        <item x="84"/>
        <item x="78"/>
        <item x="81"/>
        <item x="28"/>
        <item x="93"/>
        <item x="70"/>
        <item x="46"/>
        <item x="80"/>
        <item x="103"/>
        <item t="default"/>
      </items>
    </pivotField>
    <pivotField compact="0" showAll="0"/>
    <pivotField axis="axisRow" compact="0" showAll="0">
      <items count="47">
        <item x="36"/>
        <item x="3"/>
        <item x="28"/>
        <item x="34"/>
        <item x="39"/>
        <item x="7"/>
        <item x="10"/>
        <item x="41"/>
        <item x="43"/>
        <item x="21"/>
        <item x="11"/>
        <item x="35"/>
        <item x="9"/>
        <item x="18"/>
        <item x="33"/>
        <item x="0"/>
        <item x="17"/>
        <item x="4"/>
        <item x="44"/>
        <item x="14"/>
        <item x="20"/>
        <item x="31"/>
        <item x="15"/>
        <item x="42"/>
        <item x="27"/>
        <item x="8"/>
        <item x="23"/>
        <item x="6"/>
        <item x="29"/>
        <item x="19"/>
        <item x="25"/>
        <item x="30"/>
        <item x="5"/>
        <item x="37"/>
        <item x="32"/>
        <item x="2"/>
        <item x="22"/>
        <item x="24"/>
        <item x="1"/>
        <item x="12"/>
        <item x="38"/>
        <item x="13"/>
        <item x="40"/>
        <item x="26"/>
        <item x="16"/>
        <item x="45"/>
        <item t="default"/>
      </items>
    </pivotField>
    <pivotField compact="0" showAll="0"/>
    <pivotField compact="0" showAll="0"/>
  </pivotFields>
  <rowFields count="3">
    <field x="3"/>
    <field x="5"/>
    <field x="2"/>
  </rowFields>
  <rowItems count="358">
    <i>
      <x/>
    </i>
    <i r="1">
      <x v="19"/>
    </i>
    <i r="2">
      <x v="1"/>
    </i>
    <i>
      <x v="1"/>
    </i>
    <i r="1">
      <x v="21"/>
    </i>
    <i r="2">
      <x v="1"/>
    </i>
    <i>
      <x v="2"/>
    </i>
    <i r="1">
      <x v="35"/>
    </i>
    <i r="2">
      <x/>
    </i>
    <i>
      <x v="3"/>
    </i>
    <i r="1">
      <x v="41"/>
    </i>
    <i r="2">
      <x/>
    </i>
    <i>
      <x v="4"/>
    </i>
    <i r="1">
      <x v="17"/>
    </i>
    <i r="2">
      <x v="4"/>
    </i>
    <i r="2">
      <x v="6"/>
    </i>
    <i>
      <x v="5"/>
    </i>
    <i r="1">
      <x v="26"/>
    </i>
    <i r="2">
      <x/>
    </i>
    <i>
      <x v="6"/>
    </i>
    <i r="1">
      <x v="14"/>
    </i>
    <i r="2">
      <x v="3"/>
    </i>
    <i>
      <x v="7"/>
    </i>
    <i r="1">
      <x v="11"/>
    </i>
    <i r="2">
      <x v="5"/>
    </i>
    <i>
      <x v="8"/>
    </i>
    <i r="1">
      <x v="39"/>
    </i>
    <i r="2">
      <x/>
    </i>
    <i>
      <x v="9"/>
    </i>
    <i r="1">
      <x v="17"/>
    </i>
    <i r="2">
      <x v="5"/>
    </i>
    <i>
      <x v="10"/>
    </i>
    <i r="1">
      <x v="19"/>
    </i>
    <i r="2">
      <x/>
    </i>
    <i>
      <x v="11"/>
    </i>
    <i r="1">
      <x v="8"/>
    </i>
    <i r="2">
      <x v="4"/>
    </i>
    <i r="2">
      <x v="6"/>
    </i>
    <i>
      <x v="12"/>
    </i>
    <i r="1">
      <x v="2"/>
    </i>
    <i r="2">
      <x v="1"/>
    </i>
    <i r="2">
      <x v="2"/>
    </i>
    <i>
      <x v="13"/>
    </i>
    <i r="1">
      <x v="3"/>
    </i>
    <i r="2">
      <x v="1"/>
    </i>
    <i>
      <x v="14"/>
    </i>
    <i r="1">
      <x v="1"/>
    </i>
    <i r="2">
      <x v="1"/>
    </i>
    <i r="2">
      <x v="2"/>
    </i>
    <i r="2">
      <x v="5"/>
    </i>
    <i>
      <x v="15"/>
    </i>
    <i r="1">
      <x v="1"/>
    </i>
    <i r="2">
      <x/>
    </i>
    <i r="2">
      <x v="4"/>
    </i>
    <i>
      <x v="16"/>
    </i>
    <i r="1">
      <x v="9"/>
    </i>
    <i r="2">
      <x/>
    </i>
    <i>
      <x v="17"/>
    </i>
    <i r="1">
      <x v="24"/>
    </i>
    <i r="2">
      <x v="1"/>
    </i>
    <i>
      <x v="18"/>
    </i>
    <i r="1">
      <x v="43"/>
    </i>
    <i r="2">
      <x/>
    </i>
    <i>
      <x v="19"/>
    </i>
    <i r="1">
      <x v="27"/>
    </i>
    <i r="2">
      <x/>
    </i>
    <i>
      <x v="20"/>
    </i>
    <i r="1">
      <x v="6"/>
    </i>
    <i r="2">
      <x v="1"/>
    </i>
    <i>
      <x v="21"/>
    </i>
    <i r="1">
      <x/>
    </i>
    <i r="2">
      <x v="4"/>
    </i>
    <i>
      <x v="22"/>
    </i>
    <i r="1">
      <x v="5"/>
    </i>
    <i r="2">
      <x/>
    </i>
    <i>
      <x v="23"/>
    </i>
    <i r="1">
      <x v="26"/>
    </i>
    <i r="2">
      <x/>
    </i>
    <i r="2">
      <x v="1"/>
    </i>
    <i r="2">
      <x v="2"/>
    </i>
    <i>
      <x v="24"/>
    </i>
    <i r="1">
      <x v="26"/>
    </i>
    <i r="2">
      <x v="1"/>
    </i>
    <i>
      <x v="25"/>
    </i>
    <i r="1">
      <x v="24"/>
    </i>
    <i r="2">
      <x/>
    </i>
    <i r="2">
      <x v="7"/>
    </i>
    <i>
      <x v="26"/>
    </i>
    <i r="1">
      <x v="31"/>
    </i>
    <i r="2">
      <x v="1"/>
    </i>
    <i>
      <x v="27"/>
    </i>
    <i r="1">
      <x v="35"/>
    </i>
    <i r="2">
      <x v="3"/>
    </i>
    <i>
      <x v="28"/>
    </i>
    <i r="1">
      <x v="9"/>
    </i>
    <i r="2">
      <x v="2"/>
    </i>
    <i>
      <x v="29"/>
    </i>
    <i r="1">
      <x v="7"/>
    </i>
    <i r="2">
      <x v="3"/>
    </i>
    <i>
      <x v="30"/>
    </i>
    <i r="1">
      <x v="25"/>
    </i>
    <i r="2">
      <x/>
    </i>
    <i>
      <x v="31"/>
    </i>
    <i r="1">
      <x v="2"/>
    </i>
    <i r="2">
      <x/>
    </i>
    <i>
      <x v="32"/>
    </i>
    <i r="1">
      <x v="15"/>
    </i>
    <i r="2">
      <x v="1"/>
    </i>
    <i r="2">
      <x v="2"/>
    </i>
    <i>
      <x v="33"/>
    </i>
    <i r="1">
      <x v="19"/>
    </i>
    <i r="2">
      <x v="3"/>
    </i>
    <i>
      <x v="34"/>
    </i>
    <i r="1">
      <x/>
    </i>
    <i r="2">
      <x v="7"/>
    </i>
    <i>
      <x v="35"/>
    </i>
    <i r="1">
      <x v="27"/>
    </i>
    <i r="2">
      <x v="1"/>
    </i>
    <i>
      <x v="36"/>
    </i>
    <i r="1">
      <x v="31"/>
    </i>
    <i r="2">
      <x v="2"/>
    </i>
    <i>
      <x v="37"/>
    </i>
    <i r="1">
      <x v="38"/>
    </i>
    <i r="2">
      <x/>
    </i>
    <i>
      <x v="38"/>
    </i>
    <i r="1">
      <x v="28"/>
    </i>
    <i r="2">
      <x v="2"/>
    </i>
    <i>
      <x v="39"/>
    </i>
    <i r="1">
      <x v="1"/>
    </i>
    <i r="2">
      <x v="1"/>
    </i>
    <i>
      <x v="40"/>
    </i>
    <i r="1">
      <x v="42"/>
    </i>
    <i r="2">
      <x v="3"/>
    </i>
    <i>
      <x v="41"/>
    </i>
    <i r="1">
      <x v="29"/>
    </i>
    <i r="2">
      <x/>
    </i>
    <i>
      <x v="42"/>
    </i>
    <i r="1">
      <x v="11"/>
    </i>
    <i r="2">
      <x v="3"/>
    </i>
    <i>
      <x v="43"/>
    </i>
    <i r="1">
      <x v="17"/>
    </i>
    <i r="2">
      <x v="5"/>
    </i>
    <i>
      <x v="44"/>
    </i>
    <i r="1">
      <x v="5"/>
    </i>
    <i r="2">
      <x v="2"/>
    </i>
    <i r="2">
      <x v="3"/>
    </i>
    <i r="2">
      <x v="6"/>
    </i>
    <i>
      <x v="45"/>
    </i>
    <i r="1">
      <x v="16"/>
    </i>
    <i r="2">
      <x/>
    </i>
    <i>
      <x v="46"/>
    </i>
    <i r="1">
      <x v="14"/>
    </i>
    <i r="2">
      <x v="1"/>
    </i>
    <i r="2">
      <x v="3"/>
    </i>
    <i>
      <x v="47"/>
    </i>
    <i r="1">
      <x v="24"/>
    </i>
    <i r="2">
      <x v="3"/>
    </i>
    <i>
      <x v="48"/>
    </i>
    <i r="1">
      <x v="3"/>
    </i>
    <i r="2">
      <x v="5"/>
    </i>
    <i r="2">
      <x v="7"/>
    </i>
    <i>
      <x v="49"/>
    </i>
    <i r="1">
      <x v="7"/>
    </i>
    <i r="2">
      <x v="5"/>
    </i>
    <i>
      <x v="50"/>
    </i>
    <i r="1">
      <x v="21"/>
    </i>
    <i r="2">
      <x v="3"/>
    </i>
    <i>
      <x v="51"/>
    </i>
    <i r="1">
      <x v="33"/>
    </i>
    <i r="2">
      <x v="2"/>
    </i>
    <i>
      <x v="52"/>
    </i>
    <i r="1">
      <x v="26"/>
    </i>
    <i r="2">
      <x/>
    </i>
    <i>
      <x v="53"/>
    </i>
    <i r="1">
      <x v="18"/>
    </i>
    <i r="2">
      <x v="4"/>
    </i>
    <i>
      <x v="54"/>
    </i>
    <i r="1">
      <x v="28"/>
    </i>
    <i r="2">
      <x/>
    </i>
    <i>
      <x v="55"/>
    </i>
    <i r="1">
      <x v="10"/>
    </i>
    <i r="2">
      <x v="1"/>
    </i>
    <i>
      <x v="56"/>
    </i>
    <i r="1">
      <x v="5"/>
    </i>
    <i r="2">
      <x/>
    </i>
    <i>
      <x v="57"/>
    </i>
    <i r="1">
      <x v="13"/>
    </i>
    <i r="2">
      <x v="1"/>
    </i>
    <i r="2">
      <x v="6"/>
    </i>
    <i>
      <x v="58"/>
    </i>
    <i r="1">
      <x v="8"/>
    </i>
    <i r="2">
      <x v="5"/>
    </i>
    <i r="2">
      <x v="7"/>
    </i>
    <i>
      <x v="59"/>
    </i>
    <i r="1">
      <x v="36"/>
    </i>
    <i r="2">
      <x v="3"/>
    </i>
    <i>
      <x v="60"/>
    </i>
    <i r="1">
      <x v="35"/>
    </i>
    <i r="2">
      <x v="1"/>
    </i>
    <i r="2">
      <x v="3"/>
    </i>
    <i>
      <x v="61"/>
    </i>
    <i r="1">
      <x v="17"/>
    </i>
    <i r="2">
      <x/>
    </i>
    <i>
      <x v="62"/>
    </i>
    <i r="1">
      <x v="36"/>
    </i>
    <i r="2">
      <x/>
    </i>
    <i>
      <x v="63"/>
    </i>
    <i r="1">
      <x v="18"/>
    </i>
    <i r="2">
      <x v="5"/>
    </i>
    <i r="2">
      <x v="7"/>
    </i>
    <i>
      <x v="64"/>
    </i>
    <i r="1">
      <x v="13"/>
    </i>
    <i r="2">
      <x v="5"/>
    </i>
    <i r="2">
      <x v="7"/>
    </i>
    <i>
      <x v="65"/>
    </i>
    <i r="1">
      <x v="1"/>
    </i>
    <i r="2">
      <x/>
    </i>
    <i r="2">
      <x v="4"/>
    </i>
    <i r="2">
      <x v="6"/>
    </i>
    <i>
      <x v="66"/>
    </i>
    <i r="1">
      <x v="1"/>
    </i>
    <i r="2">
      <x/>
    </i>
    <i r="2">
      <x v="1"/>
    </i>
    <i>
      <x v="67"/>
    </i>
    <i r="1">
      <x v="40"/>
    </i>
    <i r="2">
      <x v="2"/>
    </i>
    <i>
      <x v="68"/>
    </i>
    <i r="1">
      <x v="32"/>
    </i>
    <i r="2">
      <x/>
    </i>
    <i>
      <x v="69"/>
    </i>
    <i r="1">
      <x v="13"/>
    </i>
    <i r="2">
      <x/>
    </i>
    <i>
      <x v="70"/>
    </i>
    <i r="1">
      <x v="12"/>
    </i>
    <i r="2">
      <x/>
    </i>
    <i>
      <x v="71"/>
    </i>
    <i r="1">
      <x v="19"/>
    </i>
    <i r="2">
      <x v="3"/>
    </i>
    <i>
      <x v="72"/>
    </i>
    <i r="1">
      <x v="9"/>
    </i>
    <i r="2">
      <x v="1"/>
    </i>
    <i r="1">
      <x v="20"/>
    </i>
    <i r="2">
      <x/>
    </i>
    <i r="2">
      <x v="1"/>
    </i>
    <i>
      <x v="73"/>
    </i>
    <i r="1">
      <x v="1"/>
    </i>
    <i r="2">
      <x v="2"/>
    </i>
    <i>
      <x v="74"/>
    </i>
    <i r="1">
      <x v="32"/>
    </i>
    <i r="2">
      <x/>
    </i>
    <i>
      <x v="75"/>
    </i>
    <i r="1">
      <x v="5"/>
    </i>
    <i r="2">
      <x v="1"/>
    </i>
    <i r="2">
      <x v="3"/>
    </i>
    <i r="2">
      <x v="5"/>
    </i>
    <i r="1">
      <x v="37"/>
    </i>
    <i r="2">
      <x/>
    </i>
    <i>
      <x v="76"/>
    </i>
    <i r="1">
      <x v="30"/>
    </i>
    <i r="2">
      <x v="1"/>
    </i>
    <i>
      <x v="77"/>
    </i>
    <i r="1">
      <x v="6"/>
    </i>
    <i r="2">
      <x/>
    </i>
    <i r="2">
      <x v="3"/>
    </i>
    <i r="2">
      <x v="4"/>
    </i>
    <i r="2">
      <x v="5"/>
    </i>
    <i>
      <x v="78"/>
    </i>
    <i r="1">
      <x v="4"/>
    </i>
    <i r="2">
      <x v="2"/>
    </i>
    <i>
      <x v="79"/>
    </i>
    <i r="1">
      <x v="13"/>
    </i>
    <i r="2">
      <x v="1"/>
    </i>
    <i r="2">
      <x v="3"/>
    </i>
    <i>
      <x v="80"/>
    </i>
    <i r="1">
      <x v="11"/>
    </i>
    <i r="2">
      <x v="1"/>
    </i>
    <i>
      <x v="81"/>
    </i>
    <i r="1">
      <x v="30"/>
    </i>
    <i r="2">
      <x/>
    </i>
    <i>
      <x v="82"/>
    </i>
    <i r="1">
      <x v="15"/>
    </i>
    <i r="2">
      <x/>
    </i>
    <i r="2">
      <x v="4"/>
    </i>
    <i>
      <x v="83"/>
    </i>
    <i r="1">
      <x v="10"/>
    </i>
    <i r="2">
      <x/>
    </i>
    <i>
      <x v="84"/>
    </i>
    <i r="1">
      <x v="1"/>
    </i>
    <i r="2">
      <x v="4"/>
    </i>
    <i r="2">
      <x v="5"/>
    </i>
    <i r="2">
      <x v="6"/>
    </i>
    <i>
      <x v="85"/>
    </i>
    <i r="1">
      <x v="3"/>
    </i>
    <i r="2">
      <x v="4"/>
    </i>
    <i>
      <x v="86"/>
    </i>
    <i r="1">
      <x v="30"/>
    </i>
    <i r="2">
      <x v="1"/>
    </i>
    <i r="2">
      <x v="3"/>
    </i>
    <i>
      <x v="87"/>
    </i>
    <i r="1">
      <x v="1"/>
    </i>
    <i r="2">
      <x v="6"/>
    </i>
    <i r="2">
      <x v="7"/>
    </i>
    <i>
      <x v="88"/>
    </i>
    <i r="1">
      <x v="22"/>
    </i>
    <i r="2">
      <x/>
    </i>
    <i r="2">
      <x v="3"/>
    </i>
    <i r="2">
      <x v="7"/>
    </i>
    <i>
      <x v="89"/>
    </i>
    <i r="1">
      <x v="32"/>
    </i>
    <i r="2">
      <x/>
    </i>
    <i r="2">
      <x v="1"/>
    </i>
    <i r="2">
      <x v="3"/>
    </i>
    <i>
      <x v="90"/>
    </i>
    <i r="1">
      <x v="44"/>
    </i>
    <i r="2">
      <x/>
    </i>
    <i>
      <x v="91"/>
    </i>
    <i r="1">
      <x v="44"/>
    </i>
    <i r="2">
      <x v="1"/>
    </i>
    <i>
      <x v="92"/>
    </i>
    <i r="1">
      <x v="44"/>
    </i>
    <i r="2">
      <x v="3"/>
    </i>
    <i>
      <x v="93"/>
    </i>
    <i r="1">
      <x/>
    </i>
    <i r="2">
      <x v="2"/>
    </i>
    <i>
      <x v="94"/>
    </i>
    <i r="1">
      <x v="41"/>
    </i>
    <i r="2">
      <x/>
    </i>
    <i r="2">
      <x v="1"/>
    </i>
    <i>
      <x v="95"/>
    </i>
    <i r="1">
      <x v="4"/>
    </i>
    <i r="2">
      <x v="3"/>
    </i>
    <i>
      <x v="96"/>
    </i>
    <i r="1">
      <x v="23"/>
    </i>
    <i r="2">
      <x v="3"/>
    </i>
    <i r="2">
      <x v="6"/>
    </i>
    <i r="2">
      <x v="7"/>
    </i>
    <i>
      <x v="97"/>
    </i>
    <i r="1">
      <x v="4"/>
    </i>
    <i r="2">
      <x v="3"/>
    </i>
    <i>
      <x v="98"/>
    </i>
    <i r="1">
      <x v="17"/>
    </i>
    <i r="2">
      <x/>
    </i>
    <i>
      <x v="99"/>
    </i>
    <i r="1">
      <x v="23"/>
    </i>
    <i r="2">
      <x v="5"/>
    </i>
    <i>
      <x v="100"/>
    </i>
    <i r="1">
      <x v="1"/>
    </i>
    <i r="2">
      <x v="3"/>
    </i>
    <i>
      <x v="101"/>
    </i>
    <i r="1">
      <x v="34"/>
    </i>
    <i r="2">
      <x v="1"/>
    </i>
    <i>
      <x v="102"/>
    </i>
    <i r="1">
      <x v="16"/>
    </i>
    <i r="2">
      <x v="3"/>
    </i>
    <i>
      <x v="103"/>
    </i>
    <i r="1">
      <x v="45"/>
    </i>
    <i r="2">
      <x v="8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ori" updatedVersion="5" minRefreshableVersion="3" useAutoFormatting="1" itemPrintTitles="1" createdVersion="5" indent="0" outline="1" outlineData="1" multipleFieldFilters="0">
  <location ref="A3:A110" firstHeaderRow="1" firstDataRow="1" firstDataCol="1"/>
  <pivotFields count="9"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07">
        <item x="49"/>
        <item x="41"/>
        <item x="2"/>
        <item x="32"/>
        <item x="89"/>
        <item x="38"/>
        <item x="85"/>
        <item x="101"/>
        <item x="12"/>
        <item x="99"/>
        <item x="14"/>
        <item x="91"/>
        <item x="52"/>
        <item x="55"/>
        <item x="58"/>
        <item x="16"/>
        <item x="23"/>
        <item x="56"/>
        <item x="34"/>
        <item x="6"/>
        <item x="62"/>
        <item x="92"/>
        <item x="7"/>
        <item x="25"/>
        <item x="53"/>
        <item x="35"/>
        <item x="40"/>
        <item x="87"/>
        <item x="66"/>
        <item x="74"/>
        <item x="8"/>
        <item x="36"/>
        <item x="59"/>
        <item x="81"/>
        <item x="104"/>
        <item x="39"/>
        <item x="68"/>
        <item x="1"/>
        <item x="64"/>
        <item x="45"/>
        <item x="73"/>
        <item x="21"/>
        <item x="77"/>
        <item x="98"/>
        <item x="67"/>
        <item x="18"/>
        <item x="48"/>
        <item x="76"/>
        <item x="97"/>
        <item x="102"/>
        <item x="79"/>
        <item x="69"/>
        <item x="33"/>
        <item x="93"/>
        <item x="37"/>
        <item x="44"/>
        <item x="27"/>
        <item x="51"/>
        <item x="94"/>
        <item x="75"/>
        <item x="46"/>
        <item x="4"/>
        <item x="24"/>
        <item x="96"/>
        <item x="100"/>
        <item x="20"/>
        <item x="3"/>
        <item x="70"/>
        <item x="5"/>
        <item x="19"/>
        <item x="9"/>
        <item x="84"/>
        <item x="50"/>
        <item x="22"/>
        <item x="63"/>
        <item x="30"/>
        <item x="42"/>
        <item x="26"/>
        <item x="57"/>
        <item x="10"/>
        <item x="71"/>
        <item x="54"/>
        <item x="61"/>
        <item x="29"/>
        <item x="0"/>
        <item x="11"/>
        <item x="88"/>
        <item x="90"/>
        <item x="43"/>
        <item x="103"/>
        <item x="15"/>
        <item x="31"/>
        <item x="17"/>
        <item x="60"/>
        <item x="78"/>
        <item x="65"/>
        <item x="13"/>
        <item x="86"/>
        <item x="80"/>
        <item x="83"/>
        <item x="28"/>
        <item x="95"/>
        <item x="72"/>
        <item x="47"/>
        <item x="82"/>
        <item x="105"/>
        <item t="default"/>
      </items>
    </pivotField>
  </pivotFields>
  <rowFields count="1">
    <field x="8"/>
  </rowFields>
  <rowItems count="10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61"/>
  <sheetViews>
    <sheetView topLeftCell="A49" workbookViewId="0">
      <selection activeCell="A61" sqref="A61"/>
    </sheetView>
  </sheetViews>
  <sheetFormatPr defaultRowHeight="15" x14ac:dyDescent="0.25"/>
  <cols>
    <col min="1" max="1" width="59.140625" customWidth="1"/>
    <col min="2" max="2" width="57.28515625" bestFit="1" customWidth="1"/>
    <col min="3" max="3" width="13.85546875" customWidth="1"/>
  </cols>
  <sheetData>
    <row r="3" spans="1:3" x14ac:dyDescent="0.25">
      <c r="A3" s="1" t="s">
        <v>4</v>
      </c>
      <c r="B3" s="1" t="s">
        <v>6</v>
      </c>
      <c r="C3" s="1" t="s">
        <v>3</v>
      </c>
    </row>
    <row r="4" spans="1:3" x14ac:dyDescent="0.25">
      <c r="A4" t="s">
        <v>186</v>
      </c>
    </row>
    <row r="5" spans="1:3" x14ac:dyDescent="0.25">
      <c r="B5" t="s">
        <v>59</v>
      </c>
    </row>
    <row r="6" spans="1:3" x14ac:dyDescent="0.25">
      <c r="C6">
        <v>6</v>
      </c>
    </row>
    <row r="7" spans="1:3" x14ac:dyDescent="0.25">
      <c r="A7" t="s">
        <v>165</v>
      </c>
    </row>
    <row r="8" spans="1:3" x14ac:dyDescent="0.25">
      <c r="B8" t="s">
        <v>166</v>
      </c>
    </row>
    <row r="9" spans="1:3" x14ac:dyDescent="0.25">
      <c r="C9">
        <v>6</v>
      </c>
    </row>
    <row r="10" spans="1:3" x14ac:dyDescent="0.25">
      <c r="A10" t="s">
        <v>18</v>
      </c>
    </row>
    <row r="11" spans="1:3" x14ac:dyDescent="0.25">
      <c r="B11" t="s">
        <v>20</v>
      </c>
    </row>
    <row r="12" spans="1:3" x14ac:dyDescent="0.25">
      <c r="C12">
        <v>5</v>
      </c>
    </row>
    <row r="13" spans="1:3" x14ac:dyDescent="0.25">
      <c r="A13" t="s">
        <v>131</v>
      </c>
    </row>
    <row r="14" spans="1:3" x14ac:dyDescent="0.25">
      <c r="B14" t="s">
        <v>56</v>
      </c>
    </row>
    <row r="15" spans="1:3" x14ac:dyDescent="0.25">
      <c r="C15">
        <v>5</v>
      </c>
    </row>
    <row r="16" spans="1:3" x14ac:dyDescent="0.25">
      <c r="A16" t="s">
        <v>359</v>
      </c>
    </row>
    <row r="17" spans="1:3" x14ac:dyDescent="0.25">
      <c r="B17" t="s">
        <v>26</v>
      </c>
    </row>
    <row r="18" spans="1:3" x14ac:dyDescent="0.25">
      <c r="C18">
        <v>9</v>
      </c>
    </row>
    <row r="19" spans="1:3" x14ac:dyDescent="0.25">
      <c r="C19">
        <v>11</v>
      </c>
    </row>
    <row r="20" spans="1:3" x14ac:dyDescent="0.25">
      <c r="A20" t="s">
        <v>155</v>
      </c>
    </row>
    <row r="21" spans="1:3" x14ac:dyDescent="0.25">
      <c r="B21" t="s">
        <v>99</v>
      </c>
    </row>
    <row r="22" spans="1:3" x14ac:dyDescent="0.25">
      <c r="C22">
        <v>5</v>
      </c>
    </row>
    <row r="23" spans="1:3" x14ac:dyDescent="0.25">
      <c r="A23" t="s">
        <v>341</v>
      </c>
    </row>
    <row r="24" spans="1:3" x14ac:dyDescent="0.25">
      <c r="B24" t="s">
        <v>184</v>
      </c>
    </row>
    <row r="25" spans="1:3" x14ac:dyDescent="0.25">
      <c r="C25">
        <v>8</v>
      </c>
    </row>
    <row r="26" spans="1:3" x14ac:dyDescent="0.25">
      <c r="A26" t="s">
        <v>409</v>
      </c>
    </row>
    <row r="27" spans="1:3" x14ac:dyDescent="0.25">
      <c r="B27" t="s">
        <v>248</v>
      </c>
    </row>
    <row r="28" spans="1:3" x14ac:dyDescent="0.25">
      <c r="C28">
        <v>10</v>
      </c>
    </row>
    <row r="29" spans="1:3" x14ac:dyDescent="0.25">
      <c r="A29" t="s">
        <v>52</v>
      </c>
    </row>
    <row r="30" spans="1:3" x14ac:dyDescent="0.25">
      <c r="B30" t="s">
        <v>53</v>
      </c>
    </row>
    <row r="31" spans="1:3" x14ac:dyDescent="0.25">
      <c r="C31">
        <v>5</v>
      </c>
    </row>
    <row r="32" spans="1:3" x14ac:dyDescent="0.25">
      <c r="A32" t="s">
        <v>401</v>
      </c>
    </row>
    <row r="33" spans="1:3" x14ac:dyDescent="0.25">
      <c r="B33" t="s">
        <v>26</v>
      </c>
    </row>
    <row r="34" spans="1:3" x14ac:dyDescent="0.25">
      <c r="C34">
        <v>10</v>
      </c>
    </row>
    <row r="35" spans="1:3" x14ac:dyDescent="0.25">
      <c r="A35" t="s">
        <v>58</v>
      </c>
    </row>
    <row r="36" spans="1:3" x14ac:dyDescent="0.25">
      <c r="B36" t="s">
        <v>59</v>
      </c>
    </row>
    <row r="37" spans="1:3" x14ac:dyDescent="0.25">
      <c r="C37">
        <v>5</v>
      </c>
    </row>
    <row r="38" spans="1:3" x14ac:dyDescent="0.25">
      <c r="A38" t="s">
        <v>365</v>
      </c>
    </row>
    <row r="39" spans="1:3" x14ac:dyDescent="0.25">
      <c r="B39" t="s">
        <v>366</v>
      </c>
    </row>
    <row r="40" spans="1:3" x14ac:dyDescent="0.25">
      <c r="C40">
        <v>9</v>
      </c>
    </row>
    <row r="41" spans="1:3" x14ac:dyDescent="0.25">
      <c r="C41">
        <v>11</v>
      </c>
    </row>
    <row r="42" spans="1:3" x14ac:dyDescent="0.25">
      <c r="A42" t="s">
        <v>205</v>
      </c>
    </row>
    <row r="43" spans="1:3" x14ac:dyDescent="0.25">
      <c r="B43" t="s">
        <v>147</v>
      </c>
    </row>
    <row r="44" spans="1:3" x14ac:dyDescent="0.25">
      <c r="C44">
        <v>6</v>
      </c>
    </row>
    <row r="45" spans="1:3" x14ac:dyDescent="0.25">
      <c r="C45">
        <v>7</v>
      </c>
    </row>
    <row r="46" spans="1:3" x14ac:dyDescent="0.25">
      <c r="A46" t="s">
        <v>212</v>
      </c>
    </row>
    <row r="47" spans="1:3" x14ac:dyDescent="0.25">
      <c r="B47" t="s">
        <v>213</v>
      </c>
    </row>
    <row r="48" spans="1:3" x14ac:dyDescent="0.25">
      <c r="C48">
        <v>6</v>
      </c>
    </row>
    <row r="49" spans="1:3" x14ac:dyDescent="0.25">
      <c r="A49" t="s">
        <v>229</v>
      </c>
    </row>
    <row r="50" spans="1:3" x14ac:dyDescent="0.25">
      <c r="B50" t="s">
        <v>0</v>
      </c>
    </row>
    <row r="51" spans="1:3" x14ac:dyDescent="0.25">
      <c r="C51">
        <v>6</v>
      </c>
    </row>
    <row r="52" spans="1:3" x14ac:dyDescent="0.25">
      <c r="C52">
        <v>7</v>
      </c>
    </row>
    <row r="53" spans="1:3" x14ac:dyDescent="0.25">
      <c r="C53">
        <v>10</v>
      </c>
    </row>
    <row r="54" spans="1:3" x14ac:dyDescent="0.25">
      <c r="A54" t="s">
        <v>65</v>
      </c>
    </row>
    <row r="55" spans="1:3" x14ac:dyDescent="0.25">
      <c r="B55" t="s">
        <v>0</v>
      </c>
    </row>
    <row r="56" spans="1:3" x14ac:dyDescent="0.25">
      <c r="C56">
        <v>5</v>
      </c>
    </row>
    <row r="57" spans="1:3" x14ac:dyDescent="0.25">
      <c r="C57">
        <v>9</v>
      </c>
    </row>
    <row r="58" spans="1:3" x14ac:dyDescent="0.25">
      <c r="A58" t="s">
        <v>90</v>
      </c>
    </row>
    <row r="59" spans="1:3" x14ac:dyDescent="0.25">
      <c r="B59" t="s">
        <v>91</v>
      </c>
    </row>
    <row r="60" spans="1:3" x14ac:dyDescent="0.25">
      <c r="C60">
        <v>5</v>
      </c>
    </row>
    <row r="61" spans="1:3" x14ac:dyDescent="0.25">
      <c r="A61" t="s">
        <v>217</v>
      </c>
    </row>
    <row r="62" spans="1:3" x14ac:dyDescent="0.25">
      <c r="B62" t="s">
        <v>143</v>
      </c>
    </row>
    <row r="63" spans="1:3" x14ac:dyDescent="0.25">
      <c r="C63">
        <v>6</v>
      </c>
    </row>
    <row r="64" spans="1:3" x14ac:dyDescent="0.25">
      <c r="A64" t="s">
        <v>136</v>
      </c>
    </row>
    <row r="65" spans="1:3" x14ac:dyDescent="0.25">
      <c r="B65" t="s">
        <v>137</v>
      </c>
    </row>
    <row r="66" spans="1:3" x14ac:dyDescent="0.25">
      <c r="C66">
        <v>5</v>
      </c>
    </row>
    <row r="67" spans="1:3" x14ac:dyDescent="0.25">
      <c r="A67" t="s">
        <v>32</v>
      </c>
    </row>
    <row r="68" spans="1:3" x14ac:dyDescent="0.25">
      <c r="B68" t="s">
        <v>33</v>
      </c>
    </row>
    <row r="69" spans="1:3" x14ac:dyDescent="0.25">
      <c r="C69">
        <v>5</v>
      </c>
    </row>
    <row r="70" spans="1:3" x14ac:dyDescent="0.25">
      <c r="A70" t="s">
        <v>252</v>
      </c>
    </row>
    <row r="71" spans="1:3" x14ac:dyDescent="0.25">
      <c r="B71" t="s">
        <v>46</v>
      </c>
    </row>
    <row r="72" spans="1:3" x14ac:dyDescent="0.25">
      <c r="C72">
        <v>6</v>
      </c>
    </row>
    <row r="73" spans="1:3" x14ac:dyDescent="0.25">
      <c r="A73" t="s">
        <v>370</v>
      </c>
    </row>
    <row r="74" spans="1:3" x14ac:dyDescent="0.25">
      <c r="B74" t="s">
        <v>268</v>
      </c>
    </row>
    <row r="75" spans="1:3" x14ac:dyDescent="0.25">
      <c r="C75">
        <v>9</v>
      </c>
    </row>
    <row r="76" spans="1:3" x14ac:dyDescent="0.25">
      <c r="A76" t="s">
        <v>35</v>
      </c>
    </row>
    <row r="77" spans="1:3" x14ac:dyDescent="0.25">
      <c r="B77" t="s">
        <v>36</v>
      </c>
    </row>
    <row r="78" spans="1:3" x14ac:dyDescent="0.25">
      <c r="C78">
        <v>5</v>
      </c>
    </row>
    <row r="79" spans="1:3" x14ac:dyDescent="0.25">
      <c r="A79" t="s">
        <v>98</v>
      </c>
    </row>
    <row r="80" spans="1:3" x14ac:dyDescent="0.25">
      <c r="B80" t="s">
        <v>99</v>
      </c>
    </row>
    <row r="81" spans="1:3" x14ac:dyDescent="0.25">
      <c r="C81">
        <v>5</v>
      </c>
    </row>
    <row r="82" spans="1:3" x14ac:dyDescent="0.25">
      <c r="C82">
        <v>6</v>
      </c>
    </row>
    <row r="83" spans="1:3" x14ac:dyDescent="0.25">
      <c r="C83">
        <v>7</v>
      </c>
    </row>
    <row r="84" spans="1:3" x14ac:dyDescent="0.25">
      <c r="A84" t="s">
        <v>207</v>
      </c>
    </row>
    <row r="85" spans="1:3" x14ac:dyDescent="0.25">
      <c r="B85" t="s">
        <v>99</v>
      </c>
    </row>
    <row r="86" spans="1:3" x14ac:dyDescent="0.25">
      <c r="C86">
        <v>6</v>
      </c>
    </row>
    <row r="87" spans="1:3" x14ac:dyDescent="0.25">
      <c r="A87" t="s">
        <v>142</v>
      </c>
    </row>
    <row r="88" spans="1:3" x14ac:dyDescent="0.25">
      <c r="B88" t="s">
        <v>143</v>
      </c>
    </row>
    <row r="89" spans="1:3" x14ac:dyDescent="0.25">
      <c r="C89">
        <v>5</v>
      </c>
    </row>
    <row r="90" spans="1:3" x14ac:dyDescent="0.25">
      <c r="C90">
        <v>12</v>
      </c>
    </row>
    <row r="91" spans="1:3" x14ac:dyDescent="0.25">
      <c r="A91" t="s">
        <v>161</v>
      </c>
    </row>
    <row r="92" spans="1:3" x14ac:dyDescent="0.25">
      <c r="B92" t="s">
        <v>163</v>
      </c>
    </row>
    <row r="93" spans="1:3" x14ac:dyDescent="0.25">
      <c r="C93">
        <v>6</v>
      </c>
    </row>
    <row r="94" spans="1:3" x14ac:dyDescent="0.25">
      <c r="A94" t="s">
        <v>19</v>
      </c>
    </row>
    <row r="95" spans="1:3" x14ac:dyDescent="0.25">
      <c r="B95" t="s">
        <v>20</v>
      </c>
    </row>
    <row r="96" spans="1:3" x14ac:dyDescent="0.25">
      <c r="C96">
        <v>8</v>
      </c>
    </row>
    <row r="97" spans="1:3" x14ac:dyDescent="0.25">
      <c r="A97" t="s">
        <v>270</v>
      </c>
    </row>
    <row r="98" spans="1:3" x14ac:dyDescent="0.25">
      <c r="B98" t="s">
        <v>91</v>
      </c>
    </row>
    <row r="99" spans="1:3" x14ac:dyDescent="0.25">
      <c r="C99">
        <v>7</v>
      </c>
    </row>
    <row r="100" spans="1:3" x14ac:dyDescent="0.25">
      <c r="A100" t="s">
        <v>305</v>
      </c>
    </row>
    <row r="101" spans="1:3" x14ac:dyDescent="0.25">
      <c r="B101" t="s">
        <v>306</v>
      </c>
    </row>
    <row r="102" spans="1:3" x14ac:dyDescent="0.25">
      <c r="C102">
        <v>8</v>
      </c>
    </row>
    <row r="103" spans="1:3" x14ac:dyDescent="0.25">
      <c r="A103" t="s">
        <v>39</v>
      </c>
    </row>
    <row r="104" spans="1:3" x14ac:dyDescent="0.25">
      <c r="B104" t="s">
        <v>40</v>
      </c>
    </row>
    <row r="105" spans="1:3" x14ac:dyDescent="0.25">
      <c r="C105">
        <v>5</v>
      </c>
    </row>
    <row r="106" spans="1:3" x14ac:dyDescent="0.25">
      <c r="A106" t="s">
        <v>146</v>
      </c>
    </row>
    <row r="107" spans="1:3" x14ac:dyDescent="0.25">
      <c r="B107" t="s">
        <v>147</v>
      </c>
    </row>
    <row r="108" spans="1:3" x14ac:dyDescent="0.25">
      <c r="C108">
        <v>5</v>
      </c>
    </row>
    <row r="109" spans="1:3" x14ac:dyDescent="0.25">
      <c r="A109" t="s">
        <v>235</v>
      </c>
    </row>
    <row r="110" spans="1:3" x14ac:dyDescent="0.25">
      <c r="B110" t="s">
        <v>12</v>
      </c>
    </row>
    <row r="111" spans="1:3" x14ac:dyDescent="0.25">
      <c r="C111">
        <v>6</v>
      </c>
    </row>
    <row r="112" spans="1:3" x14ac:dyDescent="0.25">
      <c r="C112">
        <v>7</v>
      </c>
    </row>
    <row r="113" spans="1:3" x14ac:dyDescent="0.25">
      <c r="A113" t="s">
        <v>324</v>
      </c>
    </row>
    <row r="114" spans="1:3" x14ac:dyDescent="0.25">
      <c r="B114" t="s">
        <v>59</v>
      </c>
    </row>
    <row r="115" spans="1:3" x14ac:dyDescent="0.25">
      <c r="C115">
        <v>8</v>
      </c>
    </row>
    <row r="116" spans="1:3" x14ac:dyDescent="0.25">
      <c r="A116" t="s">
        <v>430</v>
      </c>
    </row>
    <row r="117" spans="1:3" x14ac:dyDescent="0.25">
      <c r="B117" t="s">
        <v>268</v>
      </c>
    </row>
    <row r="118" spans="1:3" x14ac:dyDescent="0.25">
      <c r="C118">
        <v>12</v>
      </c>
    </row>
    <row r="119" spans="1:3" x14ac:dyDescent="0.25">
      <c r="A119" t="s">
        <v>158</v>
      </c>
    </row>
    <row r="120" spans="1:3" x14ac:dyDescent="0.25">
      <c r="B120" t="s">
        <v>33</v>
      </c>
    </row>
    <row r="121" spans="1:3" x14ac:dyDescent="0.25">
      <c r="C121">
        <v>6</v>
      </c>
    </row>
    <row r="122" spans="1:3" x14ac:dyDescent="0.25">
      <c r="A122" t="s">
        <v>162</v>
      </c>
    </row>
    <row r="123" spans="1:3" x14ac:dyDescent="0.25">
      <c r="B123" t="s">
        <v>163</v>
      </c>
    </row>
    <row r="124" spans="1:3" x14ac:dyDescent="0.25">
      <c r="C124">
        <v>7</v>
      </c>
    </row>
    <row r="125" spans="1:3" x14ac:dyDescent="0.25">
      <c r="A125" t="s">
        <v>15</v>
      </c>
    </row>
    <row r="126" spans="1:3" x14ac:dyDescent="0.25">
      <c r="B126" t="s">
        <v>16</v>
      </c>
    </row>
    <row r="127" spans="1:3" x14ac:dyDescent="0.25">
      <c r="C127">
        <v>5</v>
      </c>
    </row>
    <row r="128" spans="1:3" x14ac:dyDescent="0.25">
      <c r="A128" t="s">
        <v>261</v>
      </c>
    </row>
    <row r="129" spans="1:3" x14ac:dyDescent="0.25">
      <c r="B129" t="s">
        <v>152</v>
      </c>
    </row>
    <row r="130" spans="1:3" x14ac:dyDescent="0.25">
      <c r="C130">
        <v>7</v>
      </c>
    </row>
    <row r="131" spans="1:3" x14ac:dyDescent="0.25">
      <c r="A131" t="s">
        <v>174</v>
      </c>
    </row>
    <row r="132" spans="1:3" x14ac:dyDescent="0.25">
      <c r="B132" t="s">
        <v>0</v>
      </c>
    </row>
    <row r="133" spans="1:3" x14ac:dyDescent="0.25">
      <c r="C133">
        <v>6</v>
      </c>
    </row>
    <row r="134" spans="1:3" x14ac:dyDescent="0.25">
      <c r="A134" t="s">
        <v>300</v>
      </c>
    </row>
    <row r="135" spans="1:3" x14ac:dyDescent="0.25">
      <c r="B135" t="s">
        <v>301</v>
      </c>
    </row>
    <row r="136" spans="1:3" x14ac:dyDescent="0.25">
      <c r="C136">
        <v>8</v>
      </c>
    </row>
    <row r="137" spans="1:3" x14ac:dyDescent="0.25">
      <c r="A137" t="s">
        <v>81</v>
      </c>
    </row>
    <row r="138" spans="1:3" x14ac:dyDescent="0.25">
      <c r="B138" t="s">
        <v>82</v>
      </c>
    </row>
    <row r="139" spans="1:3" x14ac:dyDescent="0.25">
      <c r="C139">
        <v>5</v>
      </c>
    </row>
    <row r="140" spans="1:3" x14ac:dyDescent="0.25">
      <c r="A140" t="s">
        <v>315</v>
      </c>
    </row>
    <row r="141" spans="1:3" x14ac:dyDescent="0.25">
      <c r="B141" t="s">
        <v>248</v>
      </c>
    </row>
    <row r="142" spans="1:3" x14ac:dyDescent="0.25">
      <c r="C142">
        <v>8</v>
      </c>
    </row>
    <row r="143" spans="1:3" x14ac:dyDescent="0.25">
      <c r="A143" t="s">
        <v>399</v>
      </c>
    </row>
    <row r="144" spans="1:3" x14ac:dyDescent="0.25">
      <c r="B144" t="s">
        <v>26</v>
      </c>
    </row>
    <row r="145" spans="1:3" x14ac:dyDescent="0.25">
      <c r="C145">
        <v>10</v>
      </c>
    </row>
    <row r="146" spans="1:3" x14ac:dyDescent="0.25">
      <c r="A146" t="s">
        <v>273</v>
      </c>
    </row>
    <row r="147" spans="1:3" x14ac:dyDescent="0.25">
      <c r="B147" t="s">
        <v>36</v>
      </c>
    </row>
    <row r="148" spans="1:3" x14ac:dyDescent="0.25">
      <c r="C148">
        <v>7</v>
      </c>
    </row>
    <row r="149" spans="1:3" x14ac:dyDescent="0.25">
      <c r="C149">
        <v>8</v>
      </c>
    </row>
    <row r="150" spans="1:3" x14ac:dyDescent="0.25">
      <c r="C150">
        <v>11</v>
      </c>
    </row>
    <row r="151" spans="1:3" x14ac:dyDescent="0.25">
      <c r="A151" t="s">
        <v>71</v>
      </c>
    </row>
    <row r="152" spans="1:3" x14ac:dyDescent="0.25">
      <c r="B152" t="s">
        <v>72</v>
      </c>
    </row>
    <row r="153" spans="1:3" x14ac:dyDescent="0.25">
      <c r="C153">
        <v>5</v>
      </c>
    </row>
    <row r="154" spans="1:3" x14ac:dyDescent="0.25">
      <c r="A154" t="s">
        <v>178</v>
      </c>
    </row>
    <row r="155" spans="1:3" x14ac:dyDescent="0.25">
      <c r="B155" t="s">
        <v>184</v>
      </c>
    </row>
    <row r="156" spans="1:3" x14ac:dyDescent="0.25">
      <c r="C156">
        <v>6</v>
      </c>
    </row>
    <row r="157" spans="1:3" x14ac:dyDescent="0.25">
      <c r="C157">
        <v>8</v>
      </c>
    </row>
    <row r="158" spans="1:3" x14ac:dyDescent="0.25">
      <c r="A158" t="s">
        <v>313</v>
      </c>
    </row>
    <row r="159" spans="1:3" x14ac:dyDescent="0.25">
      <c r="B159" t="s">
        <v>143</v>
      </c>
    </row>
    <row r="160" spans="1:3" x14ac:dyDescent="0.25">
      <c r="C160">
        <v>8</v>
      </c>
    </row>
    <row r="161" spans="1:3" x14ac:dyDescent="0.25">
      <c r="A161" t="s">
        <v>397</v>
      </c>
    </row>
    <row r="162" spans="1:3" x14ac:dyDescent="0.25">
      <c r="B162" t="s">
        <v>213</v>
      </c>
    </row>
    <row r="163" spans="1:3" x14ac:dyDescent="0.25">
      <c r="C163">
        <v>10</v>
      </c>
    </row>
    <row r="164" spans="1:3" x14ac:dyDescent="0.25">
      <c r="C164">
        <v>12</v>
      </c>
    </row>
    <row r="165" spans="1:3" x14ac:dyDescent="0.25">
      <c r="A165" t="s">
        <v>413</v>
      </c>
    </row>
    <row r="166" spans="1:3" x14ac:dyDescent="0.25">
      <c r="B166" t="s">
        <v>306</v>
      </c>
    </row>
    <row r="167" spans="1:3" x14ac:dyDescent="0.25">
      <c r="C167">
        <v>10</v>
      </c>
    </row>
    <row r="168" spans="1:3" x14ac:dyDescent="0.25">
      <c r="A168" t="s">
        <v>319</v>
      </c>
    </row>
    <row r="169" spans="1:3" x14ac:dyDescent="0.25">
      <c r="B169" t="s">
        <v>166</v>
      </c>
    </row>
    <row r="170" spans="1:3" x14ac:dyDescent="0.25">
      <c r="C170">
        <v>8</v>
      </c>
    </row>
    <row r="171" spans="1:3" x14ac:dyDescent="0.25">
      <c r="A171" t="s">
        <v>278</v>
      </c>
    </row>
    <row r="172" spans="1:3" x14ac:dyDescent="0.25">
      <c r="B172" t="s">
        <v>279</v>
      </c>
    </row>
    <row r="173" spans="1:3" x14ac:dyDescent="0.25">
      <c r="C173">
        <v>7</v>
      </c>
    </row>
    <row r="174" spans="1:3" x14ac:dyDescent="0.25">
      <c r="A174" t="s">
        <v>133</v>
      </c>
    </row>
    <row r="175" spans="1:3" x14ac:dyDescent="0.25">
      <c r="B175" t="s">
        <v>99</v>
      </c>
    </row>
    <row r="176" spans="1:3" x14ac:dyDescent="0.25">
      <c r="C176">
        <v>5</v>
      </c>
    </row>
    <row r="177" spans="1:3" x14ac:dyDescent="0.25">
      <c r="A177" t="s">
        <v>372</v>
      </c>
    </row>
    <row r="178" spans="1:3" x14ac:dyDescent="0.25">
      <c r="B178" t="s">
        <v>373</v>
      </c>
    </row>
    <row r="179" spans="1:3" x14ac:dyDescent="0.25">
      <c r="C179">
        <v>9</v>
      </c>
    </row>
    <row r="180" spans="1:3" x14ac:dyDescent="0.25">
      <c r="A180" t="s">
        <v>151</v>
      </c>
    </row>
    <row r="181" spans="1:3" x14ac:dyDescent="0.25">
      <c r="B181" t="s">
        <v>152</v>
      </c>
    </row>
    <row r="182" spans="1:3" x14ac:dyDescent="0.25">
      <c r="C182">
        <v>5</v>
      </c>
    </row>
    <row r="183" spans="1:3" x14ac:dyDescent="0.25">
      <c r="A183" t="s">
        <v>172</v>
      </c>
    </row>
    <row r="184" spans="1:3" x14ac:dyDescent="0.25">
      <c r="B184" t="s">
        <v>49</v>
      </c>
    </row>
    <row r="185" spans="1:3" x14ac:dyDescent="0.25">
      <c r="C185">
        <v>6</v>
      </c>
    </row>
    <row r="186" spans="1:3" x14ac:dyDescent="0.25">
      <c r="A186" t="s">
        <v>107</v>
      </c>
    </row>
    <row r="187" spans="1:3" x14ac:dyDescent="0.25">
      <c r="B187" t="s">
        <v>36</v>
      </c>
    </row>
    <row r="188" spans="1:3" x14ac:dyDescent="0.25">
      <c r="C188">
        <v>5</v>
      </c>
    </row>
    <row r="189" spans="1:3" x14ac:dyDescent="0.25">
      <c r="A189" t="s">
        <v>201</v>
      </c>
    </row>
    <row r="190" spans="1:3" x14ac:dyDescent="0.25">
      <c r="B190" t="s">
        <v>75</v>
      </c>
    </row>
    <row r="191" spans="1:3" x14ac:dyDescent="0.25">
      <c r="C191">
        <v>6</v>
      </c>
    </row>
    <row r="192" spans="1:3" x14ac:dyDescent="0.25">
      <c r="C192">
        <v>11</v>
      </c>
    </row>
    <row r="193" spans="1:3" x14ac:dyDescent="0.25">
      <c r="A193" t="s">
        <v>387</v>
      </c>
    </row>
    <row r="194" spans="1:3" x14ac:dyDescent="0.25">
      <c r="B194" t="s">
        <v>366</v>
      </c>
    </row>
    <row r="195" spans="1:3" x14ac:dyDescent="0.25">
      <c r="C195">
        <v>10</v>
      </c>
    </row>
    <row r="196" spans="1:3" x14ac:dyDescent="0.25">
      <c r="C196">
        <v>12</v>
      </c>
    </row>
    <row r="197" spans="1:3" x14ac:dyDescent="0.25">
      <c r="A197" t="s">
        <v>308</v>
      </c>
    </row>
    <row r="198" spans="1:3" x14ac:dyDescent="0.25">
      <c r="B198" t="s">
        <v>94</v>
      </c>
    </row>
    <row r="199" spans="1:3" x14ac:dyDescent="0.25">
      <c r="C199">
        <v>8</v>
      </c>
    </row>
    <row r="200" spans="1:3" x14ac:dyDescent="0.25">
      <c r="A200" t="s">
        <v>177</v>
      </c>
    </row>
    <row r="201" spans="1:3" x14ac:dyDescent="0.25">
      <c r="B201" t="s">
        <v>20</v>
      </c>
    </row>
    <row r="202" spans="1:3" x14ac:dyDescent="0.25">
      <c r="C202">
        <v>6</v>
      </c>
    </row>
    <row r="203" spans="1:3" x14ac:dyDescent="0.25">
      <c r="C203">
        <v>8</v>
      </c>
    </row>
    <row r="204" spans="1:3" x14ac:dyDescent="0.25">
      <c r="A204" t="s">
        <v>25</v>
      </c>
    </row>
    <row r="205" spans="1:3" x14ac:dyDescent="0.25">
      <c r="B205" t="s">
        <v>26</v>
      </c>
    </row>
    <row r="206" spans="1:3" x14ac:dyDescent="0.25">
      <c r="C206">
        <v>5</v>
      </c>
    </row>
    <row r="207" spans="1:3" x14ac:dyDescent="0.25">
      <c r="A207" t="s">
        <v>93</v>
      </c>
    </row>
    <row r="208" spans="1:3" x14ac:dyDescent="0.25">
      <c r="B208" t="s">
        <v>94</v>
      </c>
    </row>
    <row r="209" spans="1:3" x14ac:dyDescent="0.25">
      <c r="C209">
        <v>5</v>
      </c>
    </row>
    <row r="210" spans="1:3" x14ac:dyDescent="0.25">
      <c r="A210" t="s">
        <v>394</v>
      </c>
    </row>
    <row r="211" spans="1:3" x14ac:dyDescent="0.25">
      <c r="B211" t="s">
        <v>373</v>
      </c>
    </row>
    <row r="212" spans="1:3" x14ac:dyDescent="0.25">
      <c r="C212">
        <v>10</v>
      </c>
    </row>
    <row r="213" spans="1:3" x14ac:dyDescent="0.25">
      <c r="C213">
        <v>12</v>
      </c>
    </row>
    <row r="214" spans="1:3" x14ac:dyDescent="0.25">
      <c r="A214" t="s">
        <v>406</v>
      </c>
    </row>
    <row r="215" spans="1:3" x14ac:dyDescent="0.25">
      <c r="B215" t="s">
        <v>75</v>
      </c>
    </row>
    <row r="216" spans="1:3" x14ac:dyDescent="0.25">
      <c r="C216">
        <v>10</v>
      </c>
    </row>
    <row r="217" spans="1:3" x14ac:dyDescent="0.25">
      <c r="C217">
        <v>12</v>
      </c>
    </row>
    <row r="218" spans="1:3" x14ac:dyDescent="0.25">
      <c r="A218" t="s">
        <v>78</v>
      </c>
    </row>
    <row r="219" spans="1:3" x14ac:dyDescent="0.25">
      <c r="B219" t="s">
        <v>0</v>
      </c>
    </row>
    <row r="220" spans="1:3" x14ac:dyDescent="0.25">
      <c r="C220">
        <v>5</v>
      </c>
    </row>
    <row r="221" spans="1:3" x14ac:dyDescent="0.25">
      <c r="C221">
        <v>9</v>
      </c>
    </row>
    <row r="222" spans="1:3" x14ac:dyDescent="0.25">
      <c r="C222">
        <v>11</v>
      </c>
    </row>
    <row r="223" spans="1:3" x14ac:dyDescent="0.25">
      <c r="A223" t="s">
        <v>22</v>
      </c>
    </row>
    <row r="224" spans="1:3" x14ac:dyDescent="0.25">
      <c r="B224" t="s">
        <v>0</v>
      </c>
    </row>
    <row r="225" spans="1:3" x14ac:dyDescent="0.25">
      <c r="C225">
        <v>5</v>
      </c>
    </row>
    <row r="226" spans="1:3" x14ac:dyDescent="0.25">
      <c r="C226">
        <v>6</v>
      </c>
    </row>
    <row r="227" spans="1:3" x14ac:dyDescent="0.25">
      <c r="A227" t="s">
        <v>285</v>
      </c>
    </row>
    <row r="228" spans="1:3" x14ac:dyDescent="0.25">
      <c r="B228" t="s">
        <v>286</v>
      </c>
    </row>
    <row r="229" spans="1:3" x14ac:dyDescent="0.25">
      <c r="C229">
        <v>7</v>
      </c>
    </row>
    <row r="230" spans="1:3" x14ac:dyDescent="0.25">
      <c r="A230" t="s">
        <v>29</v>
      </c>
    </row>
    <row r="231" spans="1:3" x14ac:dyDescent="0.25">
      <c r="B231" t="s">
        <v>30</v>
      </c>
    </row>
    <row r="232" spans="1:3" x14ac:dyDescent="0.25">
      <c r="C232">
        <v>5</v>
      </c>
    </row>
    <row r="233" spans="1:3" x14ac:dyDescent="0.25">
      <c r="A233" t="s">
        <v>74</v>
      </c>
    </row>
    <row r="234" spans="1:3" x14ac:dyDescent="0.25">
      <c r="B234" t="s">
        <v>75</v>
      </c>
    </row>
    <row r="235" spans="1:3" x14ac:dyDescent="0.25">
      <c r="C235">
        <v>5</v>
      </c>
    </row>
    <row r="236" spans="1:3" x14ac:dyDescent="0.25">
      <c r="A236" t="s">
        <v>42</v>
      </c>
    </row>
    <row r="237" spans="1:3" x14ac:dyDescent="0.25">
      <c r="B237" t="s">
        <v>43</v>
      </c>
    </row>
    <row r="238" spans="1:3" x14ac:dyDescent="0.25">
      <c r="C238">
        <v>5</v>
      </c>
    </row>
    <row r="239" spans="1:3" x14ac:dyDescent="0.25">
      <c r="A239" t="s">
        <v>338</v>
      </c>
    </row>
    <row r="240" spans="1:3" x14ac:dyDescent="0.25">
      <c r="B240" t="s">
        <v>59</v>
      </c>
    </row>
    <row r="241" spans="1:3" x14ac:dyDescent="0.25">
      <c r="C241">
        <v>8</v>
      </c>
    </row>
    <row r="242" spans="1:3" x14ac:dyDescent="0.25">
      <c r="A242" t="s">
        <v>86</v>
      </c>
    </row>
    <row r="243" spans="1:3" x14ac:dyDescent="0.25">
      <c r="B243" t="s">
        <v>91</v>
      </c>
    </row>
    <row r="244" spans="1:3" x14ac:dyDescent="0.25">
      <c r="C244">
        <v>6</v>
      </c>
    </row>
    <row r="245" spans="1:3" x14ac:dyDescent="0.25">
      <c r="B245" t="s">
        <v>87</v>
      </c>
    </row>
    <row r="246" spans="1:3" x14ac:dyDescent="0.25">
      <c r="C246">
        <v>5</v>
      </c>
    </row>
    <row r="247" spans="1:3" x14ac:dyDescent="0.25">
      <c r="C247">
        <v>6</v>
      </c>
    </row>
    <row r="248" spans="1:3" x14ac:dyDescent="0.25">
      <c r="A248" t="s">
        <v>258</v>
      </c>
    </row>
    <row r="249" spans="1:3" x14ac:dyDescent="0.25">
      <c r="B249" t="s">
        <v>0</v>
      </c>
    </row>
    <row r="250" spans="1:3" x14ac:dyDescent="0.25">
      <c r="C250">
        <v>7</v>
      </c>
    </row>
    <row r="251" spans="1:3" x14ac:dyDescent="0.25">
      <c r="A251" t="s">
        <v>118</v>
      </c>
    </row>
    <row r="252" spans="1:3" x14ac:dyDescent="0.25">
      <c r="B252" t="s">
        <v>30</v>
      </c>
    </row>
    <row r="253" spans="1:3" x14ac:dyDescent="0.25">
      <c r="C253">
        <v>5</v>
      </c>
    </row>
    <row r="254" spans="1:3" x14ac:dyDescent="0.25">
      <c r="A254" t="s">
        <v>103</v>
      </c>
    </row>
    <row r="255" spans="1:3" x14ac:dyDescent="0.25">
      <c r="B255" t="s">
        <v>36</v>
      </c>
    </row>
    <row r="256" spans="1:3" x14ac:dyDescent="0.25">
      <c r="C256">
        <v>6</v>
      </c>
    </row>
    <row r="257" spans="1:3" x14ac:dyDescent="0.25">
      <c r="C257">
        <v>8</v>
      </c>
    </row>
    <row r="258" spans="1:3" x14ac:dyDescent="0.25">
      <c r="C258">
        <v>10</v>
      </c>
    </row>
    <row r="259" spans="1:3" x14ac:dyDescent="0.25">
      <c r="B259" t="s">
        <v>104</v>
      </c>
    </row>
    <row r="260" spans="1:3" x14ac:dyDescent="0.25">
      <c r="C260">
        <v>5</v>
      </c>
    </row>
    <row r="261" spans="1:3" x14ac:dyDescent="0.25">
      <c r="A261" t="s">
        <v>227</v>
      </c>
    </row>
    <row r="262" spans="1:3" x14ac:dyDescent="0.25">
      <c r="B262" t="s">
        <v>116</v>
      </c>
    </row>
    <row r="263" spans="1:3" x14ac:dyDescent="0.25">
      <c r="C263">
        <v>6</v>
      </c>
    </row>
    <row r="264" spans="1:3" x14ac:dyDescent="0.25">
      <c r="A264" t="s">
        <v>45</v>
      </c>
    </row>
    <row r="265" spans="1:3" x14ac:dyDescent="0.25">
      <c r="B265" t="s">
        <v>46</v>
      </c>
    </row>
    <row r="266" spans="1:3" x14ac:dyDescent="0.25">
      <c r="C266">
        <v>5</v>
      </c>
    </row>
    <row r="267" spans="1:3" x14ac:dyDescent="0.25">
      <c r="C267">
        <v>8</v>
      </c>
    </row>
    <row r="268" spans="1:3" x14ac:dyDescent="0.25">
      <c r="C268">
        <v>9</v>
      </c>
    </row>
    <row r="269" spans="1:3" x14ac:dyDescent="0.25">
      <c r="C269">
        <v>10</v>
      </c>
    </row>
    <row r="270" spans="1:3" x14ac:dyDescent="0.25">
      <c r="A270" t="s">
        <v>291</v>
      </c>
    </row>
    <row r="271" spans="1:3" x14ac:dyDescent="0.25">
      <c r="B271" t="s">
        <v>292</v>
      </c>
    </row>
    <row r="272" spans="1:3" x14ac:dyDescent="0.25">
      <c r="C272">
        <v>7</v>
      </c>
    </row>
    <row r="273" spans="1:3" x14ac:dyDescent="0.25">
      <c r="A273" t="s">
        <v>209</v>
      </c>
    </row>
    <row r="274" spans="1:3" x14ac:dyDescent="0.25">
      <c r="B274" t="s">
        <v>75</v>
      </c>
    </row>
    <row r="275" spans="1:3" x14ac:dyDescent="0.25">
      <c r="C275">
        <v>6</v>
      </c>
    </row>
    <row r="276" spans="1:3" x14ac:dyDescent="0.25">
      <c r="C276">
        <v>8</v>
      </c>
    </row>
    <row r="277" spans="1:3" x14ac:dyDescent="0.25">
      <c r="A277" t="s">
        <v>247</v>
      </c>
    </row>
    <row r="278" spans="1:3" x14ac:dyDescent="0.25">
      <c r="B278" t="s">
        <v>248</v>
      </c>
    </row>
    <row r="279" spans="1:3" x14ac:dyDescent="0.25">
      <c r="C279">
        <v>6</v>
      </c>
    </row>
    <row r="280" spans="1:3" x14ac:dyDescent="0.25">
      <c r="A280" t="s">
        <v>115</v>
      </c>
    </row>
    <row r="281" spans="1:3" x14ac:dyDescent="0.25">
      <c r="B281" t="s">
        <v>116</v>
      </c>
    </row>
    <row r="282" spans="1:3" x14ac:dyDescent="0.25">
      <c r="C282">
        <v>5</v>
      </c>
    </row>
    <row r="283" spans="1:3" x14ac:dyDescent="0.25">
      <c r="A283" t="s">
        <v>10</v>
      </c>
    </row>
    <row r="284" spans="1:3" x14ac:dyDescent="0.25">
      <c r="B284" t="s">
        <v>12</v>
      </c>
    </row>
    <row r="285" spans="1:3" x14ac:dyDescent="0.25">
      <c r="C285">
        <v>5</v>
      </c>
    </row>
    <row r="286" spans="1:3" x14ac:dyDescent="0.25">
      <c r="C286">
        <v>9</v>
      </c>
    </row>
    <row r="287" spans="1:3" x14ac:dyDescent="0.25">
      <c r="A287" t="s">
        <v>48</v>
      </c>
    </row>
    <row r="288" spans="1:3" x14ac:dyDescent="0.25">
      <c r="B288" t="s">
        <v>49</v>
      </c>
    </row>
    <row r="289" spans="1:3" x14ac:dyDescent="0.25">
      <c r="C289">
        <v>5</v>
      </c>
    </row>
    <row r="290" spans="1:3" x14ac:dyDescent="0.25">
      <c r="A290" t="s">
        <v>357</v>
      </c>
    </row>
    <row r="291" spans="1:3" x14ac:dyDescent="0.25">
      <c r="B291" t="s">
        <v>0</v>
      </c>
    </row>
    <row r="292" spans="1:3" x14ac:dyDescent="0.25">
      <c r="C292">
        <v>9</v>
      </c>
    </row>
    <row r="293" spans="1:3" x14ac:dyDescent="0.25">
      <c r="C293">
        <v>10</v>
      </c>
    </row>
    <row r="294" spans="1:3" x14ac:dyDescent="0.25">
      <c r="C294">
        <v>11</v>
      </c>
    </row>
    <row r="295" spans="1:3" x14ac:dyDescent="0.25">
      <c r="A295" t="s">
        <v>362</v>
      </c>
    </row>
    <row r="296" spans="1:3" x14ac:dyDescent="0.25">
      <c r="B296" t="s">
        <v>213</v>
      </c>
    </row>
    <row r="297" spans="1:3" x14ac:dyDescent="0.25">
      <c r="C297">
        <v>9</v>
      </c>
    </row>
    <row r="298" spans="1:3" x14ac:dyDescent="0.25">
      <c r="A298" t="s">
        <v>169</v>
      </c>
    </row>
    <row r="299" spans="1:3" x14ac:dyDescent="0.25">
      <c r="B299" t="s">
        <v>116</v>
      </c>
    </row>
    <row r="300" spans="1:3" x14ac:dyDescent="0.25">
      <c r="C300">
        <v>6</v>
      </c>
    </row>
    <row r="301" spans="1:3" x14ac:dyDescent="0.25">
      <c r="C301">
        <v>8</v>
      </c>
    </row>
    <row r="302" spans="1:3" x14ac:dyDescent="0.25">
      <c r="A302" t="s">
        <v>420</v>
      </c>
    </row>
    <row r="303" spans="1:3" x14ac:dyDescent="0.25">
      <c r="B303" t="s">
        <v>0</v>
      </c>
    </row>
    <row r="304" spans="1:3" x14ac:dyDescent="0.25">
      <c r="C304">
        <v>11</v>
      </c>
    </row>
    <row r="305" spans="1:3" x14ac:dyDescent="0.25">
      <c r="C305">
        <v>12</v>
      </c>
    </row>
    <row r="306" spans="1:3" x14ac:dyDescent="0.25">
      <c r="A306" t="s">
        <v>61</v>
      </c>
    </row>
    <row r="307" spans="1:3" x14ac:dyDescent="0.25">
      <c r="B307" t="s">
        <v>62</v>
      </c>
    </row>
    <row r="308" spans="1:3" x14ac:dyDescent="0.25">
      <c r="C308">
        <v>5</v>
      </c>
    </row>
    <row r="309" spans="1:3" x14ac:dyDescent="0.25">
      <c r="C309">
        <v>8</v>
      </c>
    </row>
    <row r="310" spans="1:3" x14ac:dyDescent="0.25">
      <c r="C310">
        <v>12</v>
      </c>
    </row>
    <row r="311" spans="1:3" x14ac:dyDescent="0.25">
      <c r="A311" t="s">
        <v>121</v>
      </c>
    </row>
    <row r="312" spans="1:3" x14ac:dyDescent="0.25">
      <c r="B312" t="s">
        <v>30</v>
      </c>
    </row>
    <row r="313" spans="1:3" x14ac:dyDescent="0.25">
      <c r="C313">
        <v>5</v>
      </c>
    </row>
    <row r="314" spans="1:3" x14ac:dyDescent="0.25">
      <c r="C314">
        <v>6</v>
      </c>
    </row>
    <row r="315" spans="1:3" x14ac:dyDescent="0.25">
      <c r="C315">
        <v>8</v>
      </c>
    </row>
    <row r="316" spans="1:3" x14ac:dyDescent="0.25">
      <c r="A316" t="s">
        <v>68</v>
      </c>
    </row>
    <row r="317" spans="1:3" x14ac:dyDescent="0.25">
      <c r="B317" t="s">
        <v>69</v>
      </c>
    </row>
    <row r="318" spans="1:3" x14ac:dyDescent="0.25">
      <c r="C318">
        <v>5</v>
      </c>
    </row>
    <row r="319" spans="1:3" x14ac:dyDescent="0.25">
      <c r="A319" t="s">
        <v>243</v>
      </c>
    </row>
    <row r="320" spans="1:3" x14ac:dyDescent="0.25">
      <c r="B320" t="s">
        <v>69</v>
      </c>
    </row>
    <row r="321" spans="1:3" x14ac:dyDescent="0.25">
      <c r="C321">
        <v>6</v>
      </c>
    </row>
    <row r="322" spans="1:3" x14ac:dyDescent="0.25">
      <c r="A322" t="s">
        <v>317</v>
      </c>
    </row>
    <row r="323" spans="1:3" x14ac:dyDescent="0.25">
      <c r="B323" t="s">
        <v>69</v>
      </c>
    </row>
    <row r="324" spans="1:3" x14ac:dyDescent="0.25">
      <c r="C324">
        <v>8</v>
      </c>
    </row>
    <row r="325" spans="1:3" x14ac:dyDescent="0.25">
      <c r="A325" t="s">
        <v>267</v>
      </c>
    </row>
    <row r="326" spans="1:3" x14ac:dyDescent="0.25">
      <c r="B326" t="s">
        <v>268</v>
      </c>
    </row>
    <row r="327" spans="1:3" x14ac:dyDescent="0.25">
      <c r="C327">
        <v>7</v>
      </c>
    </row>
    <row r="328" spans="1:3" x14ac:dyDescent="0.25">
      <c r="A328" t="s">
        <v>55</v>
      </c>
    </row>
    <row r="329" spans="1:3" x14ac:dyDescent="0.25">
      <c r="B329" t="s">
        <v>56</v>
      </c>
    </row>
    <row r="330" spans="1:3" x14ac:dyDescent="0.25">
      <c r="C330">
        <v>5</v>
      </c>
    </row>
    <row r="331" spans="1:3" x14ac:dyDescent="0.25">
      <c r="C331">
        <v>6</v>
      </c>
    </row>
    <row r="332" spans="1:3" x14ac:dyDescent="0.25">
      <c r="A332" t="s">
        <v>348</v>
      </c>
    </row>
    <row r="333" spans="1:3" x14ac:dyDescent="0.25">
      <c r="B333" t="s">
        <v>292</v>
      </c>
    </row>
    <row r="334" spans="1:3" x14ac:dyDescent="0.25">
      <c r="C334">
        <v>8</v>
      </c>
    </row>
    <row r="335" spans="1:3" x14ac:dyDescent="0.25">
      <c r="A335" t="s">
        <v>321</v>
      </c>
    </row>
    <row r="336" spans="1:3" x14ac:dyDescent="0.25">
      <c r="B336" t="s">
        <v>322</v>
      </c>
    </row>
    <row r="337" spans="1:3" x14ac:dyDescent="0.25">
      <c r="C337">
        <v>8</v>
      </c>
    </row>
    <row r="338" spans="1:3" x14ac:dyDescent="0.25">
      <c r="C338">
        <v>11</v>
      </c>
    </row>
    <row r="339" spans="1:3" x14ac:dyDescent="0.25">
      <c r="C339">
        <v>12</v>
      </c>
    </row>
    <row r="340" spans="1:3" x14ac:dyDescent="0.25">
      <c r="A340" t="s">
        <v>335</v>
      </c>
    </row>
    <row r="341" spans="1:3" x14ac:dyDescent="0.25">
      <c r="B341" t="s">
        <v>292</v>
      </c>
    </row>
    <row r="342" spans="1:3" x14ac:dyDescent="0.25">
      <c r="C342">
        <v>8</v>
      </c>
    </row>
    <row r="343" spans="1:3" x14ac:dyDescent="0.25">
      <c r="A343" t="s">
        <v>109</v>
      </c>
    </row>
    <row r="344" spans="1:3" x14ac:dyDescent="0.25">
      <c r="B344" t="s">
        <v>26</v>
      </c>
    </row>
    <row r="345" spans="1:3" x14ac:dyDescent="0.25">
      <c r="C345">
        <v>5</v>
      </c>
    </row>
    <row r="346" spans="1:3" x14ac:dyDescent="0.25">
      <c r="A346" t="s">
        <v>389</v>
      </c>
    </row>
    <row r="347" spans="1:3" x14ac:dyDescent="0.25">
      <c r="B347" t="s">
        <v>322</v>
      </c>
    </row>
    <row r="348" spans="1:3" x14ac:dyDescent="0.25">
      <c r="C348">
        <v>10</v>
      </c>
    </row>
    <row r="349" spans="1:3" x14ac:dyDescent="0.25">
      <c r="A349" t="s">
        <v>297</v>
      </c>
    </row>
    <row r="350" spans="1:3" x14ac:dyDescent="0.25">
      <c r="B350" t="s">
        <v>0</v>
      </c>
    </row>
    <row r="351" spans="1:3" x14ac:dyDescent="0.25">
      <c r="C351">
        <v>8</v>
      </c>
    </row>
    <row r="352" spans="1:3" x14ac:dyDescent="0.25">
      <c r="A352" t="s">
        <v>180</v>
      </c>
    </row>
    <row r="353" spans="1:3" x14ac:dyDescent="0.25">
      <c r="B353" t="s">
        <v>181</v>
      </c>
    </row>
    <row r="354" spans="1:3" x14ac:dyDescent="0.25">
      <c r="C354">
        <v>6</v>
      </c>
    </row>
    <row r="355" spans="1:3" x14ac:dyDescent="0.25">
      <c r="A355" t="s">
        <v>331</v>
      </c>
    </row>
    <row r="356" spans="1:3" x14ac:dyDescent="0.25">
      <c r="B356" t="s">
        <v>72</v>
      </c>
    </row>
    <row r="357" spans="1:3" x14ac:dyDescent="0.25">
      <c r="C357">
        <v>8</v>
      </c>
    </row>
    <row r="358" spans="1:3" x14ac:dyDescent="0.25">
      <c r="A358" t="s">
        <v>443</v>
      </c>
    </row>
    <row r="359" spans="1:3" x14ac:dyDescent="0.25">
      <c r="B359" t="s">
        <v>443</v>
      </c>
    </row>
    <row r="360" spans="1:3" x14ac:dyDescent="0.25">
      <c r="C360" t="s">
        <v>443</v>
      </c>
    </row>
    <row r="361" spans="1:3" x14ac:dyDescent="0.25">
      <c r="A361" t="s">
        <v>444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9"/>
  <sheetViews>
    <sheetView topLeftCell="A25" workbookViewId="0">
      <selection activeCell="B30" sqref="B30"/>
    </sheetView>
  </sheetViews>
  <sheetFormatPr defaultRowHeight="15" x14ac:dyDescent="0.25"/>
  <cols>
    <col min="2" max="2" width="31.140625" bestFit="1" customWidth="1"/>
    <col min="3" max="3" width="5.5703125" bestFit="1" customWidth="1"/>
  </cols>
  <sheetData>
    <row r="1" spans="1:3" x14ac:dyDescent="0.25">
      <c r="B1" s="3" t="s">
        <v>4</v>
      </c>
      <c r="C1" s="3" t="s">
        <v>3</v>
      </c>
    </row>
    <row r="2" spans="1:3" x14ac:dyDescent="0.25">
      <c r="A2">
        <v>1</v>
      </c>
      <c r="B2" s="2" t="s">
        <v>186</v>
      </c>
      <c r="C2" s="2"/>
    </row>
    <row r="3" spans="1:3" x14ac:dyDescent="0.25">
      <c r="A3">
        <f>IF(B3="",A2,A2+1)</f>
        <v>1</v>
      </c>
      <c r="C3">
        <v>6</v>
      </c>
    </row>
    <row r="4" spans="1:3" x14ac:dyDescent="0.25">
      <c r="A4">
        <f t="shared" ref="A4:A67" si="0">IF(B4="",A3,A3+1)</f>
        <v>2</v>
      </c>
      <c r="B4" s="2" t="s">
        <v>165</v>
      </c>
      <c r="C4" s="2"/>
    </row>
    <row r="5" spans="1:3" x14ac:dyDescent="0.25">
      <c r="A5">
        <f t="shared" si="0"/>
        <v>2</v>
      </c>
      <c r="C5">
        <v>6</v>
      </c>
    </row>
    <row r="6" spans="1:3" x14ac:dyDescent="0.25">
      <c r="A6">
        <f t="shared" si="0"/>
        <v>3</v>
      </c>
      <c r="B6" s="2" t="s">
        <v>18</v>
      </c>
      <c r="C6" s="2"/>
    </row>
    <row r="7" spans="1:3" x14ac:dyDescent="0.25">
      <c r="A7">
        <f t="shared" si="0"/>
        <v>3</v>
      </c>
      <c r="C7">
        <v>5</v>
      </c>
    </row>
    <row r="8" spans="1:3" x14ac:dyDescent="0.25">
      <c r="A8">
        <f t="shared" si="0"/>
        <v>4</v>
      </c>
      <c r="B8" s="2" t="s">
        <v>131</v>
      </c>
      <c r="C8" s="2"/>
    </row>
    <row r="9" spans="1:3" x14ac:dyDescent="0.25">
      <c r="A9">
        <f t="shared" si="0"/>
        <v>4</v>
      </c>
      <c r="C9">
        <v>5</v>
      </c>
    </row>
    <row r="10" spans="1:3" x14ac:dyDescent="0.25">
      <c r="A10">
        <f t="shared" si="0"/>
        <v>5</v>
      </c>
      <c r="B10" s="2" t="s">
        <v>359</v>
      </c>
      <c r="C10" s="2"/>
    </row>
    <row r="11" spans="1:3" x14ac:dyDescent="0.25">
      <c r="A11">
        <f t="shared" si="0"/>
        <v>5</v>
      </c>
      <c r="C11">
        <v>9</v>
      </c>
    </row>
    <row r="12" spans="1:3" x14ac:dyDescent="0.25">
      <c r="A12">
        <f t="shared" si="0"/>
        <v>5</v>
      </c>
      <c r="C12">
        <v>11</v>
      </c>
    </row>
    <row r="13" spans="1:3" x14ac:dyDescent="0.25">
      <c r="A13">
        <f t="shared" si="0"/>
        <v>6</v>
      </c>
      <c r="B13" s="2" t="s">
        <v>155</v>
      </c>
      <c r="C13" s="2"/>
    </row>
    <row r="14" spans="1:3" x14ac:dyDescent="0.25">
      <c r="A14">
        <f t="shared" si="0"/>
        <v>6</v>
      </c>
      <c r="C14">
        <v>5</v>
      </c>
    </row>
    <row r="15" spans="1:3" x14ac:dyDescent="0.25">
      <c r="A15">
        <f t="shared" si="0"/>
        <v>7</v>
      </c>
      <c r="B15" s="2" t="s">
        <v>341</v>
      </c>
      <c r="C15" s="2"/>
    </row>
    <row r="16" spans="1:3" x14ac:dyDescent="0.25">
      <c r="A16">
        <f t="shared" si="0"/>
        <v>7</v>
      </c>
      <c r="C16">
        <v>8</v>
      </c>
    </row>
    <row r="17" spans="1:3" x14ac:dyDescent="0.25">
      <c r="A17">
        <f t="shared" si="0"/>
        <v>8</v>
      </c>
      <c r="B17" s="2" t="s">
        <v>409</v>
      </c>
      <c r="C17" s="2"/>
    </row>
    <row r="18" spans="1:3" x14ac:dyDescent="0.25">
      <c r="A18">
        <f t="shared" si="0"/>
        <v>8</v>
      </c>
      <c r="C18">
        <v>10</v>
      </c>
    </row>
    <row r="19" spans="1:3" x14ac:dyDescent="0.25">
      <c r="A19">
        <f t="shared" si="0"/>
        <v>9</v>
      </c>
      <c r="B19" s="2" t="s">
        <v>52</v>
      </c>
      <c r="C19" s="2"/>
    </row>
    <row r="20" spans="1:3" x14ac:dyDescent="0.25">
      <c r="A20">
        <f t="shared" si="0"/>
        <v>9</v>
      </c>
      <c r="C20">
        <v>5</v>
      </c>
    </row>
    <row r="21" spans="1:3" x14ac:dyDescent="0.25">
      <c r="A21">
        <f t="shared" si="0"/>
        <v>10</v>
      </c>
      <c r="B21" s="2" t="s">
        <v>401</v>
      </c>
      <c r="C21" s="2"/>
    </row>
    <row r="22" spans="1:3" x14ac:dyDescent="0.25">
      <c r="A22">
        <f t="shared" si="0"/>
        <v>10</v>
      </c>
      <c r="C22">
        <v>10</v>
      </c>
    </row>
    <row r="23" spans="1:3" x14ac:dyDescent="0.25">
      <c r="A23">
        <f t="shared" si="0"/>
        <v>11</v>
      </c>
      <c r="B23" s="2" t="s">
        <v>58</v>
      </c>
      <c r="C23" s="2"/>
    </row>
    <row r="24" spans="1:3" x14ac:dyDescent="0.25">
      <c r="A24">
        <f t="shared" si="0"/>
        <v>11</v>
      </c>
      <c r="C24">
        <v>5</v>
      </c>
    </row>
    <row r="25" spans="1:3" x14ac:dyDescent="0.25">
      <c r="A25">
        <f t="shared" si="0"/>
        <v>12</v>
      </c>
      <c r="B25" s="2" t="s">
        <v>365</v>
      </c>
      <c r="C25" s="2"/>
    </row>
    <row r="26" spans="1:3" x14ac:dyDescent="0.25">
      <c r="A26">
        <f t="shared" si="0"/>
        <v>12</v>
      </c>
      <c r="C26">
        <v>9</v>
      </c>
    </row>
    <row r="27" spans="1:3" x14ac:dyDescent="0.25">
      <c r="A27">
        <f t="shared" si="0"/>
        <v>12</v>
      </c>
      <c r="C27">
        <v>11</v>
      </c>
    </row>
    <row r="28" spans="1:3" x14ac:dyDescent="0.25">
      <c r="A28">
        <f t="shared" si="0"/>
        <v>13</v>
      </c>
      <c r="B28" s="2" t="s">
        <v>205</v>
      </c>
      <c r="C28" s="2"/>
    </row>
    <row r="29" spans="1:3" x14ac:dyDescent="0.25">
      <c r="A29">
        <f t="shared" si="0"/>
        <v>13</v>
      </c>
      <c r="C29">
        <v>6</v>
      </c>
    </row>
    <row r="30" spans="1:3" x14ac:dyDescent="0.25">
      <c r="A30">
        <f t="shared" si="0"/>
        <v>13</v>
      </c>
      <c r="C30">
        <v>7</v>
      </c>
    </row>
    <row r="31" spans="1:3" x14ac:dyDescent="0.25">
      <c r="A31">
        <f t="shared" si="0"/>
        <v>14</v>
      </c>
      <c r="B31" s="2" t="s">
        <v>212</v>
      </c>
      <c r="C31" s="2"/>
    </row>
    <row r="32" spans="1:3" x14ac:dyDescent="0.25">
      <c r="A32">
        <f t="shared" si="0"/>
        <v>14</v>
      </c>
      <c r="C32">
        <v>6</v>
      </c>
    </row>
    <row r="33" spans="1:3" x14ac:dyDescent="0.25">
      <c r="A33">
        <f t="shared" si="0"/>
        <v>15</v>
      </c>
      <c r="B33" s="2" t="s">
        <v>229</v>
      </c>
      <c r="C33" s="2"/>
    </row>
    <row r="34" spans="1:3" x14ac:dyDescent="0.25">
      <c r="A34">
        <f t="shared" si="0"/>
        <v>15</v>
      </c>
      <c r="C34">
        <v>6</v>
      </c>
    </row>
    <row r="35" spans="1:3" x14ac:dyDescent="0.25">
      <c r="A35">
        <f t="shared" si="0"/>
        <v>15</v>
      </c>
      <c r="C35">
        <v>7</v>
      </c>
    </row>
    <row r="36" spans="1:3" x14ac:dyDescent="0.25">
      <c r="A36">
        <f t="shared" si="0"/>
        <v>15</v>
      </c>
      <c r="C36">
        <v>10</v>
      </c>
    </row>
    <row r="37" spans="1:3" x14ac:dyDescent="0.25">
      <c r="A37">
        <f t="shared" si="0"/>
        <v>16</v>
      </c>
      <c r="B37" s="2" t="s">
        <v>65</v>
      </c>
      <c r="C37" s="2"/>
    </row>
    <row r="38" spans="1:3" x14ac:dyDescent="0.25">
      <c r="A38">
        <f t="shared" si="0"/>
        <v>16</v>
      </c>
      <c r="C38">
        <v>5</v>
      </c>
    </row>
    <row r="39" spans="1:3" x14ac:dyDescent="0.25">
      <c r="A39">
        <f t="shared" si="0"/>
        <v>16</v>
      </c>
      <c r="C39">
        <v>9</v>
      </c>
    </row>
    <row r="40" spans="1:3" x14ac:dyDescent="0.25">
      <c r="A40">
        <f t="shared" si="0"/>
        <v>17</v>
      </c>
      <c r="B40" s="2" t="s">
        <v>90</v>
      </c>
      <c r="C40" s="2"/>
    </row>
    <row r="41" spans="1:3" x14ac:dyDescent="0.25">
      <c r="A41">
        <f t="shared" si="0"/>
        <v>17</v>
      </c>
      <c r="C41">
        <v>5</v>
      </c>
    </row>
    <row r="42" spans="1:3" x14ac:dyDescent="0.25">
      <c r="A42">
        <f t="shared" si="0"/>
        <v>18</v>
      </c>
      <c r="B42" s="2" t="s">
        <v>217</v>
      </c>
      <c r="C42" s="2"/>
    </row>
    <row r="43" spans="1:3" x14ac:dyDescent="0.25">
      <c r="A43">
        <f t="shared" si="0"/>
        <v>18</v>
      </c>
      <c r="C43">
        <v>6</v>
      </c>
    </row>
    <row r="44" spans="1:3" x14ac:dyDescent="0.25">
      <c r="A44">
        <f t="shared" si="0"/>
        <v>19</v>
      </c>
      <c r="B44" s="2" t="s">
        <v>136</v>
      </c>
      <c r="C44" s="2"/>
    </row>
    <row r="45" spans="1:3" x14ac:dyDescent="0.25">
      <c r="A45">
        <f t="shared" si="0"/>
        <v>19</v>
      </c>
      <c r="C45">
        <v>5</v>
      </c>
    </row>
    <row r="46" spans="1:3" x14ac:dyDescent="0.25">
      <c r="A46">
        <f t="shared" si="0"/>
        <v>20</v>
      </c>
      <c r="B46" s="2" t="s">
        <v>32</v>
      </c>
      <c r="C46" s="2"/>
    </row>
    <row r="47" spans="1:3" x14ac:dyDescent="0.25">
      <c r="A47">
        <f t="shared" si="0"/>
        <v>20</v>
      </c>
      <c r="C47">
        <v>5</v>
      </c>
    </row>
    <row r="48" spans="1:3" x14ac:dyDescent="0.25">
      <c r="A48">
        <f t="shared" si="0"/>
        <v>21</v>
      </c>
      <c r="B48" s="2" t="s">
        <v>252</v>
      </c>
      <c r="C48" s="2"/>
    </row>
    <row r="49" spans="1:3" x14ac:dyDescent="0.25">
      <c r="A49">
        <f t="shared" si="0"/>
        <v>21</v>
      </c>
      <c r="C49">
        <v>6</v>
      </c>
    </row>
    <row r="50" spans="1:3" x14ac:dyDescent="0.25">
      <c r="A50">
        <f t="shared" si="0"/>
        <v>22</v>
      </c>
      <c r="B50" s="2" t="s">
        <v>370</v>
      </c>
      <c r="C50" s="2"/>
    </row>
    <row r="51" spans="1:3" x14ac:dyDescent="0.25">
      <c r="A51">
        <f t="shared" si="0"/>
        <v>22</v>
      </c>
      <c r="C51">
        <v>9</v>
      </c>
    </row>
    <row r="52" spans="1:3" x14ac:dyDescent="0.25">
      <c r="A52">
        <f t="shared" si="0"/>
        <v>23</v>
      </c>
      <c r="B52" s="2" t="s">
        <v>35</v>
      </c>
      <c r="C52" s="2"/>
    </row>
    <row r="53" spans="1:3" x14ac:dyDescent="0.25">
      <c r="A53">
        <f t="shared" si="0"/>
        <v>23</v>
      </c>
      <c r="C53">
        <v>5</v>
      </c>
    </row>
    <row r="54" spans="1:3" x14ac:dyDescent="0.25">
      <c r="A54">
        <f t="shared" si="0"/>
        <v>24</v>
      </c>
      <c r="B54" s="2" t="s">
        <v>98</v>
      </c>
      <c r="C54" s="2"/>
    </row>
    <row r="55" spans="1:3" x14ac:dyDescent="0.25">
      <c r="A55">
        <f t="shared" si="0"/>
        <v>24</v>
      </c>
      <c r="C55">
        <v>5</v>
      </c>
    </row>
    <row r="56" spans="1:3" x14ac:dyDescent="0.25">
      <c r="A56">
        <f t="shared" si="0"/>
        <v>24</v>
      </c>
      <c r="C56">
        <v>6</v>
      </c>
    </row>
    <row r="57" spans="1:3" x14ac:dyDescent="0.25">
      <c r="A57">
        <f t="shared" si="0"/>
        <v>24</v>
      </c>
      <c r="C57">
        <v>7</v>
      </c>
    </row>
    <row r="58" spans="1:3" x14ac:dyDescent="0.25">
      <c r="A58">
        <f t="shared" si="0"/>
        <v>25</v>
      </c>
      <c r="B58" s="2" t="s">
        <v>207</v>
      </c>
      <c r="C58" s="2"/>
    </row>
    <row r="59" spans="1:3" x14ac:dyDescent="0.25">
      <c r="A59">
        <f t="shared" si="0"/>
        <v>25</v>
      </c>
      <c r="C59">
        <v>6</v>
      </c>
    </row>
    <row r="60" spans="1:3" x14ac:dyDescent="0.25">
      <c r="A60">
        <f t="shared" si="0"/>
        <v>26</v>
      </c>
      <c r="B60" s="2" t="s">
        <v>142</v>
      </c>
      <c r="C60" s="2"/>
    </row>
    <row r="61" spans="1:3" x14ac:dyDescent="0.25">
      <c r="A61">
        <f t="shared" si="0"/>
        <v>26</v>
      </c>
      <c r="C61">
        <v>5</v>
      </c>
    </row>
    <row r="62" spans="1:3" x14ac:dyDescent="0.25">
      <c r="A62">
        <f t="shared" si="0"/>
        <v>26</v>
      </c>
      <c r="C62">
        <v>12</v>
      </c>
    </row>
    <row r="63" spans="1:3" x14ac:dyDescent="0.25">
      <c r="A63">
        <f t="shared" si="0"/>
        <v>27</v>
      </c>
      <c r="B63" s="2" t="s">
        <v>161</v>
      </c>
      <c r="C63" s="2"/>
    </row>
    <row r="64" spans="1:3" x14ac:dyDescent="0.25">
      <c r="A64">
        <f t="shared" si="0"/>
        <v>27</v>
      </c>
      <c r="C64">
        <v>6</v>
      </c>
    </row>
    <row r="65" spans="1:3" x14ac:dyDescent="0.25">
      <c r="A65">
        <f t="shared" si="0"/>
        <v>28</v>
      </c>
      <c r="B65" s="2" t="s">
        <v>19</v>
      </c>
      <c r="C65" s="2"/>
    </row>
    <row r="66" spans="1:3" x14ac:dyDescent="0.25">
      <c r="A66">
        <f t="shared" si="0"/>
        <v>28</v>
      </c>
      <c r="C66">
        <v>8</v>
      </c>
    </row>
    <row r="67" spans="1:3" x14ac:dyDescent="0.25">
      <c r="A67">
        <f t="shared" si="0"/>
        <v>29</v>
      </c>
      <c r="B67" s="2" t="s">
        <v>270</v>
      </c>
      <c r="C67" s="2"/>
    </row>
    <row r="68" spans="1:3" x14ac:dyDescent="0.25">
      <c r="A68">
        <f t="shared" ref="A68:A131" si="1">IF(B68="",A67,A67+1)</f>
        <v>29</v>
      </c>
      <c r="C68">
        <v>7</v>
      </c>
    </row>
    <row r="69" spans="1:3" x14ac:dyDescent="0.25">
      <c r="A69">
        <f t="shared" si="1"/>
        <v>30</v>
      </c>
      <c r="B69" s="2" t="s">
        <v>305</v>
      </c>
      <c r="C69" s="2"/>
    </row>
    <row r="70" spans="1:3" x14ac:dyDescent="0.25">
      <c r="A70">
        <f t="shared" si="1"/>
        <v>30</v>
      </c>
      <c r="C70">
        <v>8</v>
      </c>
    </row>
    <row r="71" spans="1:3" x14ac:dyDescent="0.25">
      <c r="A71">
        <f t="shared" si="1"/>
        <v>31</v>
      </c>
      <c r="B71" s="2" t="s">
        <v>39</v>
      </c>
      <c r="C71" s="2"/>
    </row>
    <row r="72" spans="1:3" x14ac:dyDescent="0.25">
      <c r="A72">
        <f t="shared" si="1"/>
        <v>31</v>
      </c>
      <c r="C72">
        <v>5</v>
      </c>
    </row>
    <row r="73" spans="1:3" x14ac:dyDescent="0.25">
      <c r="A73">
        <f t="shared" si="1"/>
        <v>32</v>
      </c>
      <c r="B73" s="2" t="s">
        <v>146</v>
      </c>
      <c r="C73" s="2"/>
    </row>
    <row r="74" spans="1:3" x14ac:dyDescent="0.25">
      <c r="A74">
        <f t="shared" si="1"/>
        <v>32</v>
      </c>
      <c r="C74">
        <v>5</v>
      </c>
    </row>
    <row r="75" spans="1:3" x14ac:dyDescent="0.25">
      <c r="A75">
        <f t="shared" si="1"/>
        <v>33</v>
      </c>
      <c r="B75" s="2" t="s">
        <v>235</v>
      </c>
      <c r="C75" s="2"/>
    </row>
    <row r="76" spans="1:3" x14ac:dyDescent="0.25">
      <c r="A76">
        <f t="shared" si="1"/>
        <v>33</v>
      </c>
      <c r="C76">
        <v>6</v>
      </c>
    </row>
    <row r="77" spans="1:3" x14ac:dyDescent="0.25">
      <c r="A77">
        <f t="shared" si="1"/>
        <v>33</v>
      </c>
      <c r="C77">
        <v>7</v>
      </c>
    </row>
    <row r="78" spans="1:3" x14ac:dyDescent="0.25">
      <c r="A78">
        <f t="shared" si="1"/>
        <v>34</v>
      </c>
      <c r="B78" s="2" t="s">
        <v>324</v>
      </c>
      <c r="C78" s="2"/>
    </row>
    <row r="79" spans="1:3" x14ac:dyDescent="0.25">
      <c r="A79">
        <f t="shared" si="1"/>
        <v>34</v>
      </c>
      <c r="C79">
        <v>8</v>
      </c>
    </row>
    <row r="80" spans="1:3" x14ac:dyDescent="0.25">
      <c r="A80">
        <f t="shared" si="1"/>
        <v>35</v>
      </c>
      <c r="B80" s="2" t="s">
        <v>430</v>
      </c>
      <c r="C80" s="2"/>
    </row>
    <row r="81" spans="1:3" x14ac:dyDescent="0.25">
      <c r="A81">
        <f t="shared" si="1"/>
        <v>35</v>
      </c>
      <c r="C81">
        <v>12</v>
      </c>
    </row>
    <row r="82" spans="1:3" x14ac:dyDescent="0.25">
      <c r="A82">
        <f t="shared" si="1"/>
        <v>36</v>
      </c>
      <c r="B82" s="2" t="s">
        <v>158</v>
      </c>
      <c r="C82" s="2"/>
    </row>
    <row r="83" spans="1:3" x14ac:dyDescent="0.25">
      <c r="A83">
        <f t="shared" si="1"/>
        <v>36</v>
      </c>
      <c r="C83">
        <v>6</v>
      </c>
    </row>
    <row r="84" spans="1:3" x14ac:dyDescent="0.25">
      <c r="A84">
        <f t="shared" si="1"/>
        <v>37</v>
      </c>
      <c r="B84" s="2" t="s">
        <v>162</v>
      </c>
      <c r="C84" s="2"/>
    </row>
    <row r="85" spans="1:3" x14ac:dyDescent="0.25">
      <c r="A85">
        <f t="shared" si="1"/>
        <v>37</v>
      </c>
      <c r="C85">
        <v>7</v>
      </c>
    </row>
    <row r="86" spans="1:3" x14ac:dyDescent="0.25">
      <c r="A86">
        <f t="shared" si="1"/>
        <v>38</v>
      </c>
      <c r="B86" s="2" t="s">
        <v>15</v>
      </c>
      <c r="C86" s="2"/>
    </row>
    <row r="87" spans="1:3" x14ac:dyDescent="0.25">
      <c r="A87">
        <f t="shared" si="1"/>
        <v>38</v>
      </c>
      <c r="C87">
        <v>5</v>
      </c>
    </row>
    <row r="88" spans="1:3" x14ac:dyDescent="0.25">
      <c r="A88">
        <f t="shared" si="1"/>
        <v>39</v>
      </c>
      <c r="B88" s="2" t="s">
        <v>261</v>
      </c>
      <c r="C88" s="2"/>
    </row>
    <row r="89" spans="1:3" x14ac:dyDescent="0.25">
      <c r="A89">
        <f t="shared" si="1"/>
        <v>39</v>
      </c>
      <c r="C89">
        <v>7</v>
      </c>
    </row>
    <row r="90" spans="1:3" x14ac:dyDescent="0.25">
      <c r="A90">
        <f t="shared" si="1"/>
        <v>40</v>
      </c>
      <c r="B90" s="2" t="s">
        <v>174</v>
      </c>
      <c r="C90" s="2"/>
    </row>
    <row r="91" spans="1:3" x14ac:dyDescent="0.25">
      <c r="A91">
        <f t="shared" si="1"/>
        <v>40</v>
      </c>
      <c r="C91">
        <v>6</v>
      </c>
    </row>
    <row r="92" spans="1:3" x14ac:dyDescent="0.25">
      <c r="A92">
        <f t="shared" si="1"/>
        <v>41</v>
      </c>
      <c r="B92" s="2" t="s">
        <v>300</v>
      </c>
      <c r="C92" s="2"/>
    </row>
    <row r="93" spans="1:3" x14ac:dyDescent="0.25">
      <c r="A93">
        <f t="shared" si="1"/>
        <v>41</v>
      </c>
      <c r="C93">
        <v>8</v>
      </c>
    </row>
    <row r="94" spans="1:3" x14ac:dyDescent="0.25">
      <c r="A94">
        <f t="shared" si="1"/>
        <v>42</v>
      </c>
      <c r="B94" s="2" t="s">
        <v>81</v>
      </c>
      <c r="C94" s="2"/>
    </row>
    <row r="95" spans="1:3" x14ac:dyDescent="0.25">
      <c r="A95">
        <f t="shared" si="1"/>
        <v>42</v>
      </c>
      <c r="C95">
        <v>5</v>
      </c>
    </row>
    <row r="96" spans="1:3" x14ac:dyDescent="0.25">
      <c r="A96">
        <f t="shared" si="1"/>
        <v>43</v>
      </c>
      <c r="B96" s="2" t="s">
        <v>315</v>
      </c>
      <c r="C96" s="2"/>
    </row>
    <row r="97" spans="1:3" x14ac:dyDescent="0.25">
      <c r="A97">
        <f t="shared" si="1"/>
        <v>43</v>
      </c>
      <c r="C97">
        <v>8</v>
      </c>
    </row>
    <row r="98" spans="1:3" x14ac:dyDescent="0.25">
      <c r="A98">
        <f t="shared" si="1"/>
        <v>44</v>
      </c>
      <c r="B98" s="2" t="s">
        <v>399</v>
      </c>
      <c r="C98" s="2"/>
    </row>
    <row r="99" spans="1:3" x14ac:dyDescent="0.25">
      <c r="A99">
        <f t="shared" si="1"/>
        <v>44</v>
      </c>
      <c r="C99">
        <v>10</v>
      </c>
    </row>
    <row r="100" spans="1:3" x14ac:dyDescent="0.25">
      <c r="A100">
        <f t="shared" si="1"/>
        <v>45</v>
      </c>
      <c r="B100" s="2" t="s">
        <v>273</v>
      </c>
      <c r="C100" s="2"/>
    </row>
    <row r="101" spans="1:3" x14ac:dyDescent="0.25">
      <c r="A101">
        <f t="shared" si="1"/>
        <v>45</v>
      </c>
      <c r="C101">
        <v>7</v>
      </c>
    </row>
    <row r="102" spans="1:3" x14ac:dyDescent="0.25">
      <c r="A102">
        <f t="shared" si="1"/>
        <v>45</v>
      </c>
      <c r="C102">
        <v>8</v>
      </c>
    </row>
    <row r="103" spans="1:3" x14ac:dyDescent="0.25">
      <c r="A103">
        <f t="shared" si="1"/>
        <v>45</v>
      </c>
      <c r="C103">
        <v>11</v>
      </c>
    </row>
    <row r="104" spans="1:3" x14ac:dyDescent="0.25">
      <c r="A104">
        <f t="shared" si="1"/>
        <v>46</v>
      </c>
      <c r="B104" s="2" t="s">
        <v>71</v>
      </c>
      <c r="C104" s="2"/>
    </row>
    <row r="105" spans="1:3" x14ac:dyDescent="0.25">
      <c r="A105">
        <f t="shared" si="1"/>
        <v>46</v>
      </c>
      <c r="C105">
        <v>5</v>
      </c>
    </row>
    <row r="106" spans="1:3" x14ac:dyDescent="0.25">
      <c r="A106">
        <f t="shared" si="1"/>
        <v>47</v>
      </c>
      <c r="B106" s="2" t="s">
        <v>178</v>
      </c>
      <c r="C106" s="2"/>
    </row>
    <row r="107" spans="1:3" x14ac:dyDescent="0.25">
      <c r="A107">
        <f t="shared" si="1"/>
        <v>47</v>
      </c>
      <c r="C107">
        <v>6</v>
      </c>
    </row>
    <row r="108" spans="1:3" x14ac:dyDescent="0.25">
      <c r="A108">
        <f t="shared" si="1"/>
        <v>47</v>
      </c>
      <c r="C108">
        <v>8</v>
      </c>
    </row>
    <row r="109" spans="1:3" x14ac:dyDescent="0.25">
      <c r="A109">
        <f t="shared" si="1"/>
        <v>48</v>
      </c>
      <c r="B109" s="2" t="s">
        <v>313</v>
      </c>
      <c r="C109" s="2"/>
    </row>
    <row r="110" spans="1:3" x14ac:dyDescent="0.25">
      <c r="A110">
        <f t="shared" si="1"/>
        <v>48</v>
      </c>
      <c r="C110">
        <v>8</v>
      </c>
    </row>
    <row r="111" spans="1:3" x14ac:dyDescent="0.25">
      <c r="A111">
        <f t="shared" si="1"/>
        <v>49</v>
      </c>
      <c r="B111" s="2" t="s">
        <v>397</v>
      </c>
      <c r="C111" s="2"/>
    </row>
    <row r="112" spans="1:3" x14ac:dyDescent="0.25">
      <c r="A112">
        <f t="shared" si="1"/>
        <v>49</v>
      </c>
      <c r="C112">
        <v>10</v>
      </c>
    </row>
    <row r="113" spans="1:3" x14ac:dyDescent="0.25">
      <c r="A113">
        <f t="shared" si="1"/>
        <v>49</v>
      </c>
      <c r="C113">
        <v>12</v>
      </c>
    </row>
    <row r="114" spans="1:3" x14ac:dyDescent="0.25">
      <c r="A114">
        <f t="shared" si="1"/>
        <v>50</v>
      </c>
      <c r="B114" s="2" t="s">
        <v>413</v>
      </c>
      <c r="C114" s="2"/>
    </row>
    <row r="115" spans="1:3" x14ac:dyDescent="0.25">
      <c r="A115">
        <f t="shared" si="1"/>
        <v>50</v>
      </c>
      <c r="C115">
        <v>10</v>
      </c>
    </row>
    <row r="116" spans="1:3" x14ac:dyDescent="0.25">
      <c r="A116">
        <f t="shared" si="1"/>
        <v>51</v>
      </c>
      <c r="B116" s="2" t="s">
        <v>319</v>
      </c>
      <c r="C116" s="2"/>
    </row>
    <row r="117" spans="1:3" x14ac:dyDescent="0.25">
      <c r="A117">
        <f t="shared" si="1"/>
        <v>51</v>
      </c>
      <c r="C117">
        <v>8</v>
      </c>
    </row>
    <row r="118" spans="1:3" x14ac:dyDescent="0.25">
      <c r="A118">
        <f t="shared" si="1"/>
        <v>52</v>
      </c>
      <c r="B118" s="2" t="s">
        <v>278</v>
      </c>
      <c r="C118" s="2"/>
    </row>
    <row r="119" spans="1:3" x14ac:dyDescent="0.25">
      <c r="A119">
        <f t="shared" si="1"/>
        <v>52</v>
      </c>
      <c r="C119">
        <v>7</v>
      </c>
    </row>
    <row r="120" spans="1:3" x14ac:dyDescent="0.25">
      <c r="A120">
        <f t="shared" si="1"/>
        <v>53</v>
      </c>
      <c r="B120" s="2" t="s">
        <v>133</v>
      </c>
      <c r="C120" s="2"/>
    </row>
    <row r="121" spans="1:3" x14ac:dyDescent="0.25">
      <c r="A121">
        <f t="shared" si="1"/>
        <v>53</v>
      </c>
      <c r="C121">
        <v>5</v>
      </c>
    </row>
    <row r="122" spans="1:3" x14ac:dyDescent="0.25">
      <c r="A122">
        <f t="shared" si="1"/>
        <v>54</v>
      </c>
      <c r="B122" s="2" t="s">
        <v>372</v>
      </c>
      <c r="C122" s="2"/>
    </row>
    <row r="123" spans="1:3" x14ac:dyDescent="0.25">
      <c r="A123">
        <f t="shared" si="1"/>
        <v>54</v>
      </c>
      <c r="C123">
        <v>9</v>
      </c>
    </row>
    <row r="124" spans="1:3" x14ac:dyDescent="0.25">
      <c r="A124">
        <f t="shared" si="1"/>
        <v>55</v>
      </c>
      <c r="B124" s="2" t="s">
        <v>151</v>
      </c>
      <c r="C124" s="2"/>
    </row>
    <row r="125" spans="1:3" x14ac:dyDescent="0.25">
      <c r="A125">
        <f t="shared" si="1"/>
        <v>55</v>
      </c>
      <c r="C125">
        <v>5</v>
      </c>
    </row>
    <row r="126" spans="1:3" x14ac:dyDescent="0.25">
      <c r="A126">
        <f t="shared" si="1"/>
        <v>56</v>
      </c>
      <c r="B126" s="2" t="s">
        <v>172</v>
      </c>
      <c r="C126" s="2"/>
    </row>
    <row r="127" spans="1:3" x14ac:dyDescent="0.25">
      <c r="A127">
        <f t="shared" si="1"/>
        <v>56</v>
      </c>
      <c r="C127">
        <v>6</v>
      </c>
    </row>
    <row r="128" spans="1:3" x14ac:dyDescent="0.25">
      <c r="A128">
        <f t="shared" si="1"/>
        <v>57</v>
      </c>
      <c r="B128" s="2" t="s">
        <v>107</v>
      </c>
      <c r="C128" s="2"/>
    </row>
    <row r="129" spans="1:3" x14ac:dyDescent="0.25">
      <c r="A129">
        <f t="shared" si="1"/>
        <v>57</v>
      </c>
      <c r="C129">
        <v>5</v>
      </c>
    </row>
    <row r="130" spans="1:3" x14ac:dyDescent="0.25">
      <c r="A130">
        <f t="shared" si="1"/>
        <v>58</v>
      </c>
      <c r="B130" s="2" t="s">
        <v>201</v>
      </c>
      <c r="C130" s="2"/>
    </row>
    <row r="131" spans="1:3" x14ac:dyDescent="0.25">
      <c r="A131">
        <f t="shared" si="1"/>
        <v>58</v>
      </c>
      <c r="C131">
        <v>6</v>
      </c>
    </row>
    <row r="132" spans="1:3" x14ac:dyDescent="0.25">
      <c r="A132">
        <f t="shared" ref="A132:A195" si="2">IF(B132="",A131,A131+1)</f>
        <v>58</v>
      </c>
      <c r="C132">
        <v>11</v>
      </c>
    </row>
    <row r="133" spans="1:3" x14ac:dyDescent="0.25">
      <c r="A133">
        <f t="shared" si="2"/>
        <v>59</v>
      </c>
      <c r="B133" s="2" t="s">
        <v>387</v>
      </c>
      <c r="C133" s="2"/>
    </row>
    <row r="134" spans="1:3" x14ac:dyDescent="0.25">
      <c r="A134">
        <f t="shared" si="2"/>
        <v>59</v>
      </c>
      <c r="C134">
        <v>10</v>
      </c>
    </row>
    <row r="135" spans="1:3" x14ac:dyDescent="0.25">
      <c r="A135">
        <f t="shared" si="2"/>
        <v>59</v>
      </c>
      <c r="C135">
        <v>12</v>
      </c>
    </row>
    <row r="136" spans="1:3" x14ac:dyDescent="0.25">
      <c r="A136">
        <f t="shared" si="2"/>
        <v>60</v>
      </c>
      <c r="B136" s="2" t="s">
        <v>308</v>
      </c>
      <c r="C136" s="2"/>
    </row>
    <row r="137" spans="1:3" x14ac:dyDescent="0.25">
      <c r="A137">
        <f t="shared" si="2"/>
        <v>60</v>
      </c>
      <c r="C137">
        <v>8</v>
      </c>
    </row>
    <row r="138" spans="1:3" x14ac:dyDescent="0.25">
      <c r="A138">
        <f t="shared" si="2"/>
        <v>61</v>
      </c>
      <c r="B138" s="2" t="s">
        <v>177</v>
      </c>
      <c r="C138" s="2"/>
    </row>
    <row r="139" spans="1:3" x14ac:dyDescent="0.25">
      <c r="A139">
        <f t="shared" si="2"/>
        <v>61</v>
      </c>
      <c r="C139">
        <v>6</v>
      </c>
    </row>
    <row r="140" spans="1:3" x14ac:dyDescent="0.25">
      <c r="A140">
        <f t="shared" si="2"/>
        <v>61</v>
      </c>
      <c r="C140">
        <v>8</v>
      </c>
    </row>
    <row r="141" spans="1:3" x14ac:dyDescent="0.25">
      <c r="A141">
        <f t="shared" si="2"/>
        <v>62</v>
      </c>
      <c r="B141" s="2" t="s">
        <v>25</v>
      </c>
      <c r="C141" s="2"/>
    </row>
    <row r="142" spans="1:3" x14ac:dyDescent="0.25">
      <c r="A142">
        <f t="shared" si="2"/>
        <v>62</v>
      </c>
      <c r="C142">
        <v>5</v>
      </c>
    </row>
    <row r="143" spans="1:3" x14ac:dyDescent="0.25">
      <c r="A143">
        <f t="shared" si="2"/>
        <v>63</v>
      </c>
      <c r="B143" s="2" t="s">
        <v>93</v>
      </c>
      <c r="C143" s="2"/>
    </row>
    <row r="144" spans="1:3" x14ac:dyDescent="0.25">
      <c r="A144">
        <f t="shared" si="2"/>
        <v>63</v>
      </c>
      <c r="C144">
        <v>5</v>
      </c>
    </row>
    <row r="145" spans="1:3" x14ac:dyDescent="0.25">
      <c r="A145">
        <f t="shared" si="2"/>
        <v>64</v>
      </c>
      <c r="B145" s="2" t="s">
        <v>394</v>
      </c>
      <c r="C145" s="2"/>
    </row>
    <row r="146" spans="1:3" x14ac:dyDescent="0.25">
      <c r="A146">
        <f t="shared" si="2"/>
        <v>64</v>
      </c>
      <c r="C146">
        <v>10</v>
      </c>
    </row>
    <row r="147" spans="1:3" x14ac:dyDescent="0.25">
      <c r="A147">
        <f t="shared" si="2"/>
        <v>64</v>
      </c>
      <c r="C147">
        <v>12</v>
      </c>
    </row>
    <row r="148" spans="1:3" x14ac:dyDescent="0.25">
      <c r="A148">
        <f t="shared" si="2"/>
        <v>65</v>
      </c>
      <c r="B148" s="2" t="s">
        <v>406</v>
      </c>
      <c r="C148" s="2"/>
    </row>
    <row r="149" spans="1:3" x14ac:dyDescent="0.25">
      <c r="A149">
        <f t="shared" si="2"/>
        <v>65</v>
      </c>
      <c r="C149">
        <v>10</v>
      </c>
    </row>
    <row r="150" spans="1:3" x14ac:dyDescent="0.25">
      <c r="A150">
        <f t="shared" si="2"/>
        <v>65</v>
      </c>
      <c r="C150">
        <v>12</v>
      </c>
    </row>
    <row r="151" spans="1:3" x14ac:dyDescent="0.25">
      <c r="A151">
        <f t="shared" si="2"/>
        <v>66</v>
      </c>
      <c r="B151" s="2" t="s">
        <v>78</v>
      </c>
      <c r="C151" s="2"/>
    </row>
    <row r="152" spans="1:3" x14ac:dyDescent="0.25">
      <c r="A152">
        <f t="shared" si="2"/>
        <v>66</v>
      </c>
      <c r="C152">
        <v>5</v>
      </c>
    </row>
    <row r="153" spans="1:3" x14ac:dyDescent="0.25">
      <c r="A153">
        <f t="shared" si="2"/>
        <v>66</v>
      </c>
      <c r="C153">
        <v>9</v>
      </c>
    </row>
    <row r="154" spans="1:3" x14ac:dyDescent="0.25">
      <c r="A154">
        <f t="shared" si="2"/>
        <v>66</v>
      </c>
      <c r="C154">
        <v>11</v>
      </c>
    </row>
    <row r="155" spans="1:3" x14ac:dyDescent="0.25">
      <c r="A155">
        <f t="shared" si="2"/>
        <v>67</v>
      </c>
      <c r="B155" s="2" t="s">
        <v>22</v>
      </c>
      <c r="C155" s="2"/>
    </row>
    <row r="156" spans="1:3" x14ac:dyDescent="0.25">
      <c r="A156">
        <f t="shared" si="2"/>
        <v>67</v>
      </c>
      <c r="C156">
        <v>5</v>
      </c>
    </row>
    <row r="157" spans="1:3" x14ac:dyDescent="0.25">
      <c r="A157">
        <f t="shared" si="2"/>
        <v>67</v>
      </c>
      <c r="C157">
        <v>6</v>
      </c>
    </row>
    <row r="158" spans="1:3" x14ac:dyDescent="0.25">
      <c r="A158">
        <f t="shared" si="2"/>
        <v>68</v>
      </c>
      <c r="B158" s="2" t="s">
        <v>285</v>
      </c>
      <c r="C158" s="2"/>
    </row>
    <row r="159" spans="1:3" x14ac:dyDescent="0.25">
      <c r="A159">
        <f t="shared" si="2"/>
        <v>68</v>
      </c>
      <c r="C159">
        <v>7</v>
      </c>
    </row>
    <row r="160" spans="1:3" x14ac:dyDescent="0.25">
      <c r="A160">
        <f t="shared" si="2"/>
        <v>69</v>
      </c>
      <c r="B160" s="2" t="s">
        <v>29</v>
      </c>
      <c r="C160" s="2"/>
    </row>
    <row r="161" spans="1:3" x14ac:dyDescent="0.25">
      <c r="A161">
        <f t="shared" si="2"/>
        <v>69</v>
      </c>
      <c r="C161">
        <v>5</v>
      </c>
    </row>
    <row r="162" spans="1:3" x14ac:dyDescent="0.25">
      <c r="A162">
        <f t="shared" si="2"/>
        <v>70</v>
      </c>
      <c r="B162" s="2" t="s">
        <v>74</v>
      </c>
      <c r="C162" s="2"/>
    </row>
    <row r="163" spans="1:3" x14ac:dyDescent="0.25">
      <c r="A163">
        <f t="shared" si="2"/>
        <v>70</v>
      </c>
      <c r="C163">
        <v>5</v>
      </c>
    </row>
    <row r="164" spans="1:3" x14ac:dyDescent="0.25">
      <c r="A164">
        <f t="shared" si="2"/>
        <v>71</v>
      </c>
      <c r="B164" s="2" t="s">
        <v>42</v>
      </c>
      <c r="C164" s="2"/>
    </row>
    <row r="165" spans="1:3" x14ac:dyDescent="0.25">
      <c r="A165">
        <f t="shared" si="2"/>
        <v>71</v>
      </c>
      <c r="C165">
        <v>5</v>
      </c>
    </row>
    <row r="166" spans="1:3" x14ac:dyDescent="0.25">
      <c r="A166">
        <f t="shared" si="2"/>
        <v>72</v>
      </c>
      <c r="B166" s="2" t="s">
        <v>338</v>
      </c>
      <c r="C166" s="2"/>
    </row>
    <row r="167" spans="1:3" x14ac:dyDescent="0.25">
      <c r="A167">
        <f t="shared" si="2"/>
        <v>72</v>
      </c>
      <c r="C167">
        <v>8</v>
      </c>
    </row>
    <row r="168" spans="1:3" x14ac:dyDescent="0.25">
      <c r="A168">
        <f t="shared" si="2"/>
        <v>73</v>
      </c>
      <c r="B168" s="2" t="s">
        <v>86</v>
      </c>
      <c r="C168" s="2"/>
    </row>
    <row r="169" spans="1:3" x14ac:dyDescent="0.25">
      <c r="A169">
        <f t="shared" si="2"/>
        <v>73</v>
      </c>
      <c r="C169">
        <v>5</v>
      </c>
    </row>
    <row r="170" spans="1:3" x14ac:dyDescent="0.25">
      <c r="A170">
        <f t="shared" si="2"/>
        <v>73</v>
      </c>
      <c r="C170">
        <v>6</v>
      </c>
    </row>
    <row r="171" spans="1:3" x14ac:dyDescent="0.25">
      <c r="A171">
        <f t="shared" si="2"/>
        <v>74</v>
      </c>
      <c r="B171" s="2" t="s">
        <v>258</v>
      </c>
      <c r="C171" s="2"/>
    </row>
    <row r="172" spans="1:3" x14ac:dyDescent="0.25">
      <c r="A172">
        <f t="shared" si="2"/>
        <v>74</v>
      </c>
      <c r="C172">
        <v>7</v>
      </c>
    </row>
    <row r="173" spans="1:3" x14ac:dyDescent="0.25">
      <c r="A173">
        <f t="shared" si="2"/>
        <v>75</v>
      </c>
      <c r="B173" s="2" t="s">
        <v>118</v>
      </c>
      <c r="C173" s="2"/>
    </row>
    <row r="174" spans="1:3" x14ac:dyDescent="0.25">
      <c r="A174">
        <f t="shared" si="2"/>
        <v>75</v>
      </c>
      <c r="C174">
        <v>5</v>
      </c>
    </row>
    <row r="175" spans="1:3" x14ac:dyDescent="0.25">
      <c r="A175">
        <f t="shared" si="2"/>
        <v>76</v>
      </c>
      <c r="B175" s="2" t="s">
        <v>103</v>
      </c>
      <c r="C175" s="2"/>
    </row>
    <row r="176" spans="1:3" x14ac:dyDescent="0.25">
      <c r="A176">
        <f t="shared" si="2"/>
        <v>76</v>
      </c>
      <c r="C176">
        <v>5</v>
      </c>
    </row>
    <row r="177" spans="1:3" x14ac:dyDescent="0.25">
      <c r="A177">
        <f t="shared" si="2"/>
        <v>76</v>
      </c>
      <c r="C177">
        <v>6</v>
      </c>
    </row>
    <row r="178" spans="1:3" x14ac:dyDescent="0.25">
      <c r="A178">
        <f t="shared" si="2"/>
        <v>76</v>
      </c>
      <c r="C178">
        <v>8</v>
      </c>
    </row>
    <row r="179" spans="1:3" x14ac:dyDescent="0.25">
      <c r="A179">
        <f t="shared" si="2"/>
        <v>76</v>
      </c>
      <c r="C179">
        <v>10</v>
      </c>
    </row>
    <row r="180" spans="1:3" x14ac:dyDescent="0.25">
      <c r="A180">
        <f t="shared" si="2"/>
        <v>77</v>
      </c>
      <c r="B180" s="2" t="s">
        <v>227</v>
      </c>
      <c r="C180" s="2"/>
    </row>
    <row r="181" spans="1:3" x14ac:dyDescent="0.25">
      <c r="A181">
        <f t="shared" si="2"/>
        <v>77</v>
      </c>
      <c r="C181">
        <v>6</v>
      </c>
    </row>
    <row r="182" spans="1:3" x14ac:dyDescent="0.25">
      <c r="A182">
        <f t="shared" si="2"/>
        <v>78</v>
      </c>
      <c r="B182" s="2" t="s">
        <v>45</v>
      </c>
      <c r="C182" s="2"/>
    </row>
    <row r="183" spans="1:3" x14ac:dyDescent="0.25">
      <c r="A183">
        <f t="shared" si="2"/>
        <v>78</v>
      </c>
      <c r="C183">
        <v>5</v>
      </c>
    </row>
    <row r="184" spans="1:3" x14ac:dyDescent="0.25">
      <c r="A184">
        <f t="shared" si="2"/>
        <v>78</v>
      </c>
      <c r="C184">
        <v>8</v>
      </c>
    </row>
    <row r="185" spans="1:3" x14ac:dyDescent="0.25">
      <c r="A185">
        <f t="shared" si="2"/>
        <v>78</v>
      </c>
      <c r="C185">
        <v>9</v>
      </c>
    </row>
    <row r="186" spans="1:3" x14ac:dyDescent="0.25">
      <c r="A186">
        <f t="shared" si="2"/>
        <v>78</v>
      </c>
      <c r="C186">
        <v>10</v>
      </c>
    </row>
    <row r="187" spans="1:3" x14ac:dyDescent="0.25">
      <c r="A187">
        <f t="shared" si="2"/>
        <v>79</v>
      </c>
      <c r="B187" s="2" t="s">
        <v>291</v>
      </c>
      <c r="C187" s="2"/>
    </row>
    <row r="188" spans="1:3" x14ac:dyDescent="0.25">
      <c r="A188">
        <f t="shared" si="2"/>
        <v>79</v>
      </c>
      <c r="C188">
        <v>7</v>
      </c>
    </row>
    <row r="189" spans="1:3" x14ac:dyDescent="0.25">
      <c r="A189">
        <f t="shared" si="2"/>
        <v>80</v>
      </c>
      <c r="B189" s="2" t="s">
        <v>209</v>
      </c>
      <c r="C189" s="2"/>
    </row>
    <row r="190" spans="1:3" x14ac:dyDescent="0.25">
      <c r="A190">
        <f t="shared" si="2"/>
        <v>80</v>
      </c>
      <c r="C190">
        <v>6</v>
      </c>
    </row>
    <row r="191" spans="1:3" x14ac:dyDescent="0.25">
      <c r="A191">
        <f t="shared" si="2"/>
        <v>80</v>
      </c>
      <c r="C191">
        <v>8</v>
      </c>
    </row>
    <row r="192" spans="1:3" x14ac:dyDescent="0.25">
      <c r="A192">
        <f t="shared" si="2"/>
        <v>81</v>
      </c>
      <c r="B192" s="2" t="s">
        <v>247</v>
      </c>
      <c r="C192" s="2"/>
    </row>
    <row r="193" spans="1:3" x14ac:dyDescent="0.25">
      <c r="A193">
        <f t="shared" si="2"/>
        <v>81</v>
      </c>
      <c r="C193">
        <v>6</v>
      </c>
    </row>
    <row r="194" spans="1:3" x14ac:dyDescent="0.25">
      <c r="A194">
        <f t="shared" si="2"/>
        <v>82</v>
      </c>
      <c r="B194" s="2" t="s">
        <v>115</v>
      </c>
      <c r="C194" s="2"/>
    </row>
    <row r="195" spans="1:3" x14ac:dyDescent="0.25">
      <c r="A195">
        <f t="shared" si="2"/>
        <v>82</v>
      </c>
      <c r="C195">
        <v>5</v>
      </c>
    </row>
    <row r="196" spans="1:3" x14ac:dyDescent="0.25">
      <c r="A196">
        <f t="shared" ref="A196:A249" si="3">IF(B196="",A195,A195+1)</f>
        <v>83</v>
      </c>
      <c r="B196" s="2" t="s">
        <v>10</v>
      </c>
      <c r="C196" s="2"/>
    </row>
    <row r="197" spans="1:3" x14ac:dyDescent="0.25">
      <c r="A197">
        <f t="shared" si="3"/>
        <v>83</v>
      </c>
      <c r="C197">
        <v>5</v>
      </c>
    </row>
    <row r="198" spans="1:3" x14ac:dyDescent="0.25">
      <c r="A198">
        <f t="shared" si="3"/>
        <v>83</v>
      </c>
      <c r="C198">
        <v>9</v>
      </c>
    </row>
    <row r="199" spans="1:3" x14ac:dyDescent="0.25">
      <c r="A199">
        <f t="shared" si="3"/>
        <v>84</v>
      </c>
      <c r="B199" s="2" t="s">
        <v>48</v>
      </c>
      <c r="C199" s="2"/>
    </row>
    <row r="200" spans="1:3" x14ac:dyDescent="0.25">
      <c r="A200">
        <f t="shared" si="3"/>
        <v>84</v>
      </c>
      <c r="C200">
        <v>5</v>
      </c>
    </row>
    <row r="201" spans="1:3" x14ac:dyDescent="0.25">
      <c r="A201">
        <f t="shared" si="3"/>
        <v>85</v>
      </c>
      <c r="B201" s="2" t="s">
        <v>357</v>
      </c>
      <c r="C201" s="2"/>
    </row>
    <row r="202" spans="1:3" x14ac:dyDescent="0.25">
      <c r="A202">
        <f t="shared" si="3"/>
        <v>85</v>
      </c>
      <c r="C202">
        <v>9</v>
      </c>
    </row>
    <row r="203" spans="1:3" x14ac:dyDescent="0.25">
      <c r="A203">
        <f t="shared" si="3"/>
        <v>85</v>
      </c>
      <c r="C203">
        <v>10</v>
      </c>
    </row>
    <row r="204" spans="1:3" x14ac:dyDescent="0.25">
      <c r="A204">
        <f t="shared" si="3"/>
        <v>85</v>
      </c>
      <c r="C204">
        <v>11</v>
      </c>
    </row>
    <row r="205" spans="1:3" x14ac:dyDescent="0.25">
      <c r="A205">
        <f t="shared" si="3"/>
        <v>86</v>
      </c>
      <c r="B205" s="2" t="s">
        <v>362</v>
      </c>
      <c r="C205" s="2"/>
    </row>
    <row r="206" spans="1:3" x14ac:dyDescent="0.25">
      <c r="A206">
        <f t="shared" si="3"/>
        <v>86</v>
      </c>
      <c r="C206">
        <v>9</v>
      </c>
    </row>
    <row r="207" spans="1:3" x14ac:dyDescent="0.25">
      <c r="A207">
        <f t="shared" si="3"/>
        <v>87</v>
      </c>
      <c r="B207" s="2" t="s">
        <v>169</v>
      </c>
      <c r="C207" s="2"/>
    </row>
    <row r="208" spans="1:3" x14ac:dyDescent="0.25">
      <c r="A208">
        <f t="shared" si="3"/>
        <v>87</v>
      </c>
      <c r="C208">
        <v>6</v>
      </c>
    </row>
    <row r="209" spans="1:3" x14ac:dyDescent="0.25">
      <c r="A209">
        <f t="shared" si="3"/>
        <v>87</v>
      </c>
      <c r="C209">
        <v>8</v>
      </c>
    </row>
    <row r="210" spans="1:3" x14ac:dyDescent="0.25">
      <c r="A210">
        <f t="shared" si="3"/>
        <v>88</v>
      </c>
      <c r="B210" s="2" t="s">
        <v>420</v>
      </c>
      <c r="C210" s="2"/>
    </row>
    <row r="211" spans="1:3" x14ac:dyDescent="0.25">
      <c r="A211">
        <f t="shared" si="3"/>
        <v>88</v>
      </c>
      <c r="C211">
        <v>11</v>
      </c>
    </row>
    <row r="212" spans="1:3" x14ac:dyDescent="0.25">
      <c r="A212">
        <f t="shared" si="3"/>
        <v>88</v>
      </c>
      <c r="C212">
        <v>12</v>
      </c>
    </row>
    <row r="213" spans="1:3" x14ac:dyDescent="0.25">
      <c r="A213">
        <f t="shared" si="3"/>
        <v>89</v>
      </c>
      <c r="B213" s="2" t="s">
        <v>61</v>
      </c>
      <c r="C213" s="2"/>
    </row>
    <row r="214" spans="1:3" x14ac:dyDescent="0.25">
      <c r="A214">
        <f t="shared" si="3"/>
        <v>89</v>
      </c>
      <c r="C214">
        <v>5</v>
      </c>
    </row>
    <row r="215" spans="1:3" x14ac:dyDescent="0.25">
      <c r="A215">
        <f t="shared" si="3"/>
        <v>89</v>
      </c>
      <c r="C215">
        <v>8</v>
      </c>
    </row>
    <row r="216" spans="1:3" x14ac:dyDescent="0.25">
      <c r="A216">
        <f t="shared" si="3"/>
        <v>89</v>
      </c>
      <c r="C216">
        <v>12</v>
      </c>
    </row>
    <row r="217" spans="1:3" x14ac:dyDescent="0.25">
      <c r="A217">
        <f t="shared" si="3"/>
        <v>90</v>
      </c>
      <c r="B217" s="2" t="s">
        <v>121</v>
      </c>
      <c r="C217" s="2"/>
    </row>
    <row r="218" spans="1:3" x14ac:dyDescent="0.25">
      <c r="A218">
        <f t="shared" si="3"/>
        <v>90</v>
      </c>
      <c r="C218">
        <v>5</v>
      </c>
    </row>
    <row r="219" spans="1:3" x14ac:dyDescent="0.25">
      <c r="A219">
        <f t="shared" si="3"/>
        <v>90</v>
      </c>
      <c r="C219">
        <v>6</v>
      </c>
    </row>
    <row r="220" spans="1:3" x14ac:dyDescent="0.25">
      <c r="A220">
        <f t="shared" si="3"/>
        <v>90</v>
      </c>
      <c r="C220">
        <v>8</v>
      </c>
    </row>
    <row r="221" spans="1:3" x14ac:dyDescent="0.25">
      <c r="A221">
        <f t="shared" si="3"/>
        <v>91</v>
      </c>
      <c r="B221" s="2" t="s">
        <v>68</v>
      </c>
      <c r="C221" s="2"/>
    </row>
    <row r="222" spans="1:3" x14ac:dyDescent="0.25">
      <c r="A222">
        <f t="shared" si="3"/>
        <v>91</v>
      </c>
      <c r="C222">
        <v>5</v>
      </c>
    </row>
    <row r="223" spans="1:3" x14ac:dyDescent="0.25">
      <c r="A223">
        <f t="shared" si="3"/>
        <v>92</v>
      </c>
      <c r="B223" s="2" t="s">
        <v>243</v>
      </c>
      <c r="C223" s="2"/>
    </row>
    <row r="224" spans="1:3" x14ac:dyDescent="0.25">
      <c r="A224">
        <f t="shared" si="3"/>
        <v>92</v>
      </c>
      <c r="C224">
        <v>6</v>
      </c>
    </row>
    <row r="225" spans="1:3" x14ac:dyDescent="0.25">
      <c r="A225">
        <f t="shared" si="3"/>
        <v>93</v>
      </c>
      <c r="B225" s="2" t="s">
        <v>317</v>
      </c>
      <c r="C225" s="2"/>
    </row>
    <row r="226" spans="1:3" x14ac:dyDescent="0.25">
      <c r="A226">
        <f t="shared" si="3"/>
        <v>93</v>
      </c>
      <c r="C226">
        <v>8</v>
      </c>
    </row>
    <row r="227" spans="1:3" x14ac:dyDescent="0.25">
      <c r="A227">
        <f t="shared" si="3"/>
        <v>94</v>
      </c>
      <c r="B227" s="2" t="s">
        <v>267</v>
      </c>
      <c r="C227" s="2"/>
    </row>
    <row r="228" spans="1:3" x14ac:dyDescent="0.25">
      <c r="A228">
        <f t="shared" si="3"/>
        <v>94</v>
      </c>
      <c r="C228">
        <v>7</v>
      </c>
    </row>
    <row r="229" spans="1:3" x14ac:dyDescent="0.25">
      <c r="A229">
        <f t="shared" si="3"/>
        <v>95</v>
      </c>
      <c r="B229" s="2" t="s">
        <v>55</v>
      </c>
      <c r="C229" s="2"/>
    </row>
    <row r="230" spans="1:3" x14ac:dyDescent="0.25">
      <c r="A230">
        <f t="shared" si="3"/>
        <v>95</v>
      </c>
      <c r="C230">
        <v>5</v>
      </c>
    </row>
    <row r="231" spans="1:3" x14ac:dyDescent="0.25">
      <c r="A231">
        <f t="shared" si="3"/>
        <v>95</v>
      </c>
      <c r="C231">
        <v>6</v>
      </c>
    </row>
    <row r="232" spans="1:3" x14ac:dyDescent="0.25">
      <c r="A232">
        <f t="shared" si="3"/>
        <v>96</v>
      </c>
      <c r="B232" s="2" t="s">
        <v>348</v>
      </c>
      <c r="C232" s="2"/>
    </row>
    <row r="233" spans="1:3" x14ac:dyDescent="0.25">
      <c r="A233">
        <f t="shared" si="3"/>
        <v>96</v>
      </c>
      <c r="C233">
        <v>8</v>
      </c>
    </row>
    <row r="234" spans="1:3" x14ac:dyDescent="0.25">
      <c r="A234">
        <f t="shared" si="3"/>
        <v>97</v>
      </c>
      <c r="B234" s="2" t="s">
        <v>321</v>
      </c>
      <c r="C234" s="2"/>
    </row>
    <row r="235" spans="1:3" x14ac:dyDescent="0.25">
      <c r="A235">
        <f t="shared" si="3"/>
        <v>97</v>
      </c>
      <c r="C235">
        <v>8</v>
      </c>
    </row>
    <row r="236" spans="1:3" x14ac:dyDescent="0.25">
      <c r="A236">
        <f t="shared" si="3"/>
        <v>97</v>
      </c>
      <c r="C236">
        <v>11</v>
      </c>
    </row>
    <row r="237" spans="1:3" x14ac:dyDescent="0.25">
      <c r="A237">
        <f t="shared" si="3"/>
        <v>97</v>
      </c>
      <c r="C237">
        <v>12</v>
      </c>
    </row>
    <row r="238" spans="1:3" x14ac:dyDescent="0.25">
      <c r="A238">
        <f t="shared" si="3"/>
        <v>98</v>
      </c>
      <c r="B238" s="2" t="s">
        <v>335</v>
      </c>
      <c r="C238" s="2"/>
    </row>
    <row r="239" spans="1:3" x14ac:dyDescent="0.25">
      <c r="A239">
        <f t="shared" si="3"/>
        <v>98</v>
      </c>
      <c r="C239">
        <v>8</v>
      </c>
    </row>
    <row r="240" spans="1:3" x14ac:dyDescent="0.25">
      <c r="A240">
        <f t="shared" si="3"/>
        <v>99</v>
      </c>
      <c r="B240" s="2" t="s">
        <v>109</v>
      </c>
      <c r="C240" s="2"/>
    </row>
    <row r="241" spans="1:3" x14ac:dyDescent="0.25">
      <c r="A241">
        <f t="shared" si="3"/>
        <v>99</v>
      </c>
      <c r="C241">
        <v>5</v>
      </c>
    </row>
    <row r="242" spans="1:3" x14ac:dyDescent="0.25">
      <c r="A242">
        <f t="shared" si="3"/>
        <v>100</v>
      </c>
      <c r="B242" s="2" t="s">
        <v>389</v>
      </c>
      <c r="C242" s="2"/>
    </row>
    <row r="243" spans="1:3" x14ac:dyDescent="0.25">
      <c r="A243">
        <f t="shared" si="3"/>
        <v>100</v>
      </c>
      <c r="C243">
        <v>10</v>
      </c>
    </row>
    <row r="244" spans="1:3" x14ac:dyDescent="0.25">
      <c r="A244">
        <f t="shared" si="3"/>
        <v>101</v>
      </c>
      <c r="B244" s="2" t="s">
        <v>297</v>
      </c>
      <c r="C244" s="2"/>
    </row>
    <row r="245" spans="1:3" x14ac:dyDescent="0.25">
      <c r="A245">
        <f t="shared" si="3"/>
        <v>101</v>
      </c>
      <c r="C245">
        <v>8</v>
      </c>
    </row>
    <row r="246" spans="1:3" x14ac:dyDescent="0.25">
      <c r="A246">
        <f t="shared" si="3"/>
        <v>102</v>
      </c>
      <c r="B246" s="2" t="s">
        <v>180</v>
      </c>
      <c r="C246" s="2"/>
    </row>
    <row r="247" spans="1:3" x14ac:dyDescent="0.25">
      <c r="A247">
        <f t="shared" si="3"/>
        <v>102</v>
      </c>
      <c r="C247">
        <v>6</v>
      </c>
    </row>
    <row r="248" spans="1:3" x14ac:dyDescent="0.25">
      <c r="A248">
        <f t="shared" si="3"/>
        <v>103</v>
      </c>
      <c r="B248" s="2" t="s">
        <v>331</v>
      </c>
      <c r="C248" s="2"/>
    </row>
    <row r="249" spans="1:3" x14ac:dyDescent="0.25">
      <c r="A249">
        <f t="shared" si="3"/>
        <v>103</v>
      </c>
      <c r="C249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10"/>
  <sheetViews>
    <sheetView workbookViewId="0">
      <selection activeCell="C3" sqref="C3"/>
    </sheetView>
  </sheetViews>
  <sheetFormatPr defaultRowHeight="15" x14ac:dyDescent="0.25"/>
  <cols>
    <col min="1" max="1" width="71.28515625" bestFit="1" customWidth="1"/>
  </cols>
  <sheetData>
    <row r="3" spans="1:2" ht="12.75" customHeight="1" x14ac:dyDescent="0.25">
      <c r="A3" s="1" t="s">
        <v>446</v>
      </c>
    </row>
    <row r="4" spans="1:2" x14ac:dyDescent="0.25">
      <c r="A4" s="4" t="s">
        <v>447</v>
      </c>
      <c r="B4">
        <v>1</v>
      </c>
    </row>
    <row r="5" spans="1:2" x14ac:dyDescent="0.25">
      <c r="A5" s="4" t="s">
        <v>448</v>
      </c>
      <c r="B5">
        <v>1</v>
      </c>
    </row>
    <row r="6" spans="1:2" x14ac:dyDescent="0.25">
      <c r="A6" s="4" t="s">
        <v>449</v>
      </c>
      <c r="B6">
        <v>1</v>
      </c>
    </row>
    <row r="7" spans="1:2" x14ac:dyDescent="0.25">
      <c r="A7" s="4" t="s">
        <v>450</v>
      </c>
      <c r="B7">
        <v>1</v>
      </c>
    </row>
    <row r="8" spans="1:2" x14ac:dyDescent="0.25">
      <c r="A8" s="4" t="s">
        <v>451</v>
      </c>
      <c r="B8">
        <v>1</v>
      </c>
    </row>
    <row r="9" spans="1:2" x14ac:dyDescent="0.25">
      <c r="A9" s="4" t="s">
        <v>452</v>
      </c>
      <c r="B9">
        <v>1</v>
      </c>
    </row>
    <row r="10" spans="1:2" x14ac:dyDescent="0.25">
      <c r="A10" s="4" t="s">
        <v>453</v>
      </c>
      <c r="B10">
        <v>1</v>
      </c>
    </row>
    <row r="11" spans="1:2" x14ac:dyDescent="0.25">
      <c r="A11" s="4" t="s">
        <v>454</v>
      </c>
      <c r="B11">
        <v>1</v>
      </c>
    </row>
    <row r="12" spans="1:2" x14ac:dyDescent="0.25">
      <c r="A12" s="4" t="s">
        <v>455</v>
      </c>
      <c r="B12">
        <v>1</v>
      </c>
    </row>
    <row r="13" spans="1:2" x14ac:dyDescent="0.25">
      <c r="A13" s="4" t="s">
        <v>456</v>
      </c>
      <c r="B13">
        <v>1</v>
      </c>
    </row>
    <row r="14" spans="1:2" x14ac:dyDescent="0.25">
      <c r="A14" s="4" t="s">
        <v>457</v>
      </c>
      <c r="B14">
        <v>1</v>
      </c>
    </row>
    <row r="15" spans="1:2" x14ac:dyDescent="0.25">
      <c r="A15" s="4" t="s">
        <v>458</v>
      </c>
      <c r="B15">
        <v>1</v>
      </c>
    </row>
    <row r="16" spans="1:2" x14ac:dyDescent="0.25">
      <c r="A16" s="4" t="s">
        <v>459</v>
      </c>
      <c r="B16">
        <v>1</v>
      </c>
    </row>
    <row r="17" spans="1:2" x14ac:dyDescent="0.25">
      <c r="A17" s="4" t="s">
        <v>460</v>
      </c>
      <c r="B17">
        <v>1</v>
      </c>
    </row>
    <row r="18" spans="1:2" x14ac:dyDescent="0.25">
      <c r="A18" s="4" t="s">
        <v>461</v>
      </c>
      <c r="B18">
        <v>1</v>
      </c>
    </row>
    <row r="19" spans="1:2" x14ac:dyDescent="0.25">
      <c r="A19" s="4" t="s">
        <v>462</v>
      </c>
      <c r="B19">
        <v>1</v>
      </c>
    </row>
    <row r="20" spans="1:2" x14ac:dyDescent="0.25">
      <c r="A20" s="4" t="s">
        <v>463</v>
      </c>
      <c r="B20">
        <v>1</v>
      </c>
    </row>
    <row r="21" spans="1:2" x14ac:dyDescent="0.25">
      <c r="A21" s="4" t="s">
        <v>464</v>
      </c>
      <c r="B21">
        <v>1</v>
      </c>
    </row>
    <row r="22" spans="1:2" x14ac:dyDescent="0.25">
      <c r="A22" s="4" t="s">
        <v>465</v>
      </c>
      <c r="B22">
        <v>1</v>
      </c>
    </row>
    <row r="23" spans="1:2" x14ac:dyDescent="0.25">
      <c r="A23" s="4" t="s">
        <v>466</v>
      </c>
      <c r="B23">
        <v>1</v>
      </c>
    </row>
    <row r="24" spans="1:2" x14ac:dyDescent="0.25">
      <c r="A24" s="4" t="s">
        <v>467</v>
      </c>
      <c r="B24">
        <v>1</v>
      </c>
    </row>
    <row r="25" spans="1:2" x14ac:dyDescent="0.25">
      <c r="A25" s="4" t="s">
        <v>468</v>
      </c>
      <c r="B25">
        <v>1</v>
      </c>
    </row>
    <row r="26" spans="1:2" x14ac:dyDescent="0.25">
      <c r="A26" s="4" t="s">
        <v>469</v>
      </c>
      <c r="B26">
        <v>1</v>
      </c>
    </row>
    <row r="27" spans="1:2" x14ac:dyDescent="0.25">
      <c r="A27" s="4" t="s">
        <v>470</v>
      </c>
      <c r="B27">
        <v>1</v>
      </c>
    </row>
    <row r="28" spans="1:2" x14ac:dyDescent="0.25">
      <c r="A28" s="4" t="s">
        <v>471</v>
      </c>
      <c r="B28">
        <v>1</v>
      </c>
    </row>
    <row r="29" spans="1:2" x14ac:dyDescent="0.25">
      <c r="A29" s="4" t="s">
        <v>472</v>
      </c>
      <c r="B29">
        <v>1</v>
      </c>
    </row>
    <row r="30" spans="1:2" x14ac:dyDescent="0.25">
      <c r="A30" s="4" t="s">
        <v>473</v>
      </c>
      <c r="B30">
        <v>1</v>
      </c>
    </row>
    <row r="31" spans="1:2" x14ac:dyDescent="0.25">
      <c r="A31" s="4" t="s">
        <v>474</v>
      </c>
      <c r="B31">
        <v>1</v>
      </c>
    </row>
    <row r="32" spans="1:2" x14ac:dyDescent="0.25">
      <c r="A32" s="4" t="s">
        <v>475</v>
      </c>
      <c r="B32">
        <v>1</v>
      </c>
    </row>
    <row r="33" spans="1:2" x14ac:dyDescent="0.25">
      <c r="A33" s="4" t="s">
        <v>476</v>
      </c>
      <c r="B33">
        <v>1</v>
      </c>
    </row>
    <row r="34" spans="1:2" x14ac:dyDescent="0.25">
      <c r="A34" s="4" t="s">
        <v>477</v>
      </c>
      <c r="B34">
        <v>1</v>
      </c>
    </row>
    <row r="35" spans="1:2" x14ac:dyDescent="0.25">
      <c r="A35" s="4" t="s">
        <v>478</v>
      </c>
      <c r="B35">
        <v>1</v>
      </c>
    </row>
    <row r="36" spans="1:2" x14ac:dyDescent="0.25">
      <c r="A36" s="4" t="s">
        <v>479</v>
      </c>
      <c r="B36">
        <v>1</v>
      </c>
    </row>
    <row r="37" spans="1:2" x14ac:dyDescent="0.25">
      <c r="A37" s="4" t="s">
        <v>480</v>
      </c>
      <c r="B37">
        <v>1</v>
      </c>
    </row>
    <row r="38" spans="1:2" x14ac:dyDescent="0.25">
      <c r="A38" s="4" t="s">
        <v>481</v>
      </c>
      <c r="B38">
        <v>1</v>
      </c>
    </row>
    <row r="39" spans="1:2" x14ac:dyDescent="0.25">
      <c r="A39" s="4" t="s">
        <v>482</v>
      </c>
      <c r="B39">
        <v>1</v>
      </c>
    </row>
    <row r="40" spans="1:2" x14ac:dyDescent="0.25">
      <c r="A40" s="4" t="s">
        <v>483</v>
      </c>
      <c r="B40">
        <v>1</v>
      </c>
    </row>
    <row r="41" spans="1:2" x14ac:dyDescent="0.25">
      <c r="A41" s="4" t="s">
        <v>484</v>
      </c>
      <c r="B41">
        <v>1</v>
      </c>
    </row>
    <row r="42" spans="1:2" x14ac:dyDescent="0.25">
      <c r="A42" s="4" t="s">
        <v>485</v>
      </c>
      <c r="B42">
        <v>1</v>
      </c>
    </row>
    <row r="43" spans="1:2" x14ac:dyDescent="0.25">
      <c r="A43" s="4" t="s">
        <v>486</v>
      </c>
      <c r="B43">
        <v>1</v>
      </c>
    </row>
    <row r="44" spans="1:2" x14ac:dyDescent="0.25">
      <c r="A44" s="4" t="s">
        <v>487</v>
      </c>
      <c r="B44">
        <v>1</v>
      </c>
    </row>
    <row r="45" spans="1:2" x14ac:dyDescent="0.25">
      <c r="A45" s="4" t="s">
        <v>488</v>
      </c>
      <c r="B45">
        <v>1</v>
      </c>
    </row>
    <row r="46" spans="1:2" x14ac:dyDescent="0.25">
      <c r="A46" s="4" t="s">
        <v>489</v>
      </c>
      <c r="B46">
        <v>1</v>
      </c>
    </row>
    <row r="47" spans="1:2" x14ac:dyDescent="0.25">
      <c r="A47" s="4" t="s">
        <v>490</v>
      </c>
      <c r="B47">
        <v>1</v>
      </c>
    </row>
    <row r="48" spans="1:2" x14ac:dyDescent="0.25">
      <c r="A48" s="4" t="s">
        <v>491</v>
      </c>
      <c r="B48">
        <v>1</v>
      </c>
    </row>
    <row r="49" spans="1:2" x14ac:dyDescent="0.25">
      <c r="A49" s="4" t="s">
        <v>492</v>
      </c>
      <c r="B49">
        <v>1</v>
      </c>
    </row>
    <row r="50" spans="1:2" x14ac:dyDescent="0.25">
      <c r="A50" s="4" t="s">
        <v>493</v>
      </c>
      <c r="B50">
        <v>1</v>
      </c>
    </row>
    <row r="51" spans="1:2" x14ac:dyDescent="0.25">
      <c r="A51" s="4" t="s">
        <v>494</v>
      </c>
      <c r="B51">
        <v>1</v>
      </c>
    </row>
    <row r="52" spans="1:2" x14ac:dyDescent="0.25">
      <c r="A52" s="4" t="s">
        <v>495</v>
      </c>
      <c r="B52">
        <v>1</v>
      </c>
    </row>
    <row r="53" spans="1:2" x14ac:dyDescent="0.25">
      <c r="A53" s="4" t="s">
        <v>496</v>
      </c>
      <c r="B53">
        <v>1</v>
      </c>
    </row>
    <row r="54" spans="1:2" x14ac:dyDescent="0.25">
      <c r="A54" s="4" t="s">
        <v>497</v>
      </c>
      <c r="B54">
        <v>1</v>
      </c>
    </row>
    <row r="55" spans="1:2" x14ac:dyDescent="0.25">
      <c r="A55" s="4" t="s">
        <v>498</v>
      </c>
      <c r="B55">
        <v>1</v>
      </c>
    </row>
    <row r="56" spans="1:2" x14ac:dyDescent="0.25">
      <c r="A56" s="4" t="s">
        <v>499</v>
      </c>
      <c r="B56">
        <v>1</v>
      </c>
    </row>
    <row r="57" spans="1:2" x14ac:dyDescent="0.25">
      <c r="A57" s="4" t="s">
        <v>500</v>
      </c>
      <c r="B57">
        <v>1</v>
      </c>
    </row>
    <row r="58" spans="1:2" x14ac:dyDescent="0.25">
      <c r="A58" s="4" t="s">
        <v>501</v>
      </c>
      <c r="B58">
        <v>1</v>
      </c>
    </row>
    <row r="59" spans="1:2" x14ac:dyDescent="0.25">
      <c r="A59" s="4" t="s">
        <v>502</v>
      </c>
      <c r="B59">
        <v>1</v>
      </c>
    </row>
    <row r="60" spans="1:2" x14ac:dyDescent="0.25">
      <c r="A60" s="4" t="s">
        <v>503</v>
      </c>
      <c r="B60">
        <v>1</v>
      </c>
    </row>
    <row r="61" spans="1:2" x14ac:dyDescent="0.25">
      <c r="A61" s="4" t="s">
        <v>504</v>
      </c>
      <c r="B61">
        <v>1</v>
      </c>
    </row>
    <row r="62" spans="1:2" x14ac:dyDescent="0.25">
      <c r="A62" s="4" t="s">
        <v>505</v>
      </c>
      <c r="B62">
        <v>1</v>
      </c>
    </row>
    <row r="63" spans="1:2" x14ac:dyDescent="0.25">
      <c r="A63" s="4" t="s">
        <v>506</v>
      </c>
    </row>
    <row r="64" spans="1:2" x14ac:dyDescent="0.25">
      <c r="A64" s="4" t="s">
        <v>507</v>
      </c>
    </row>
    <row r="65" spans="1:1" x14ac:dyDescent="0.25">
      <c r="A65" s="4" t="s">
        <v>508</v>
      </c>
    </row>
    <row r="66" spans="1:1" x14ac:dyDescent="0.25">
      <c r="A66" s="4" t="s">
        <v>509</v>
      </c>
    </row>
    <row r="67" spans="1:1" x14ac:dyDescent="0.25">
      <c r="A67" s="4" t="s">
        <v>510</v>
      </c>
    </row>
    <row r="68" spans="1:1" x14ac:dyDescent="0.25">
      <c r="A68" s="4" t="s">
        <v>511</v>
      </c>
    </row>
    <row r="69" spans="1:1" x14ac:dyDescent="0.25">
      <c r="A69" s="4" t="s">
        <v>512</v>
      </c>
    </row>
    <row r="70" spans="1:1" x14ac:dyDescent="0.25">
      <c r="A70" s="4" t="s">
        <v>513</v>
      </c>
    </row>
    <row r="71" spans="1:1" x14ac:dyDescent="0.25">
      <c r="A71" s="4" t="s">
        <v>514</v>
      </c>
    </row>
    <row r="72" spans="1:1" x14ac:dyDescent="0.25">
      <c r="A72" s="4" t="s">
        <v>515</v>
      </c>
    </row>
    <row r="73" spans="1:1" x14ac:dyDescent="0.25">
      <c r="A73" s="4" t="s">
        <v>516</v>
      </c>
    </row>
    <row r="74" spans="1:1" x14ac:dyDescent="0.25">
      <c r="A74" s="4" t="s">
        <v>517</v>
      </c>
    </row>
    <row r="75" spans="1:1" x14ac:dyDescent="0.25">
      <c r="A75" s="4" t="s">
        <v>518</v>
      </c>
    </row>
    <row r="76" spans="1:1" x14ac:dyDescent="0.25">
      <c r="A76" s="4" t="s">
        <v>519</v>
      </c>
    </row>
    <row r="77" spans="1:1" x14ac:dyDescent="0.25">
      <c r="A77" s="4" t="s">
        <v>520</v>
      </c>
    </row>
    <row r="78" spans="1:1" x14ac:dyDescent="0.25">
      <c r="A78" s="4" t="s">
        <v>521</v>
      </c>
    </row>
    <row r="79" spans="1:1" x14ac:dyDescent="0.25">
      <c r="A79" s="4" t="s">
        <v>522</v>
      </c>
    </row>
    <row r="80" spans="1:1" x14ac:dyDescent="0.25">
      <c r="A80" s="4" t="s">
        <v>523</v>
      </c>
    </row>
    <row r="81" spans="1:1" x14ac:dyDescent="0.25">
      <c r="A81" s="4" t="s">
        <v>524</v>
      </c>
    </row>
    <row r="82" spans="1:1" x14ac:dyDescent="0.25">
      <c r="A82" s="4" t="s">
        <v>525</v>
      </c>
    </row>
    <row r="83" spans="1:1" x14ac:dyDescent="0.25">
      <c r="A83" s="4" t="s">
        <v>526</v>
      </c>
    </row>
    <row r="84" spans="1:1" x14ac:dyDescent="0.25">
      <c r="A84" s="4" t="s">
        <v>527</v>
      </c>
    </row>
    <row r="85" spans="1:1" x14ac:dyDescent="0.25">
      <c r="A85" s="4" t="s">
        <v>528</v>
      </c>
    </row>
    <row r="86" spans="1:1" x14ac:dyDescent="0.25">
      <c r="A86" s="4" t="s">
        <v>529</v>
      </c>
    </row>
    <row r="87" spans="1:1" x14ac:dyDescent="0.25">
      <c r="A87" s="4" t="s">
        <v>530</v>
      </c>
    </row>
    <row r="88" spans="1:1" x14ac:dyDescent="0.25">
      <c r="A88" s="4" t="s">
        <v>531</v>
      </c>
    </row>
    <row r="89" spans="1:1" x14ac:dyDescent="0.25">
      <c r="A89" s="4" t="s">
        <v>532</v>
      </c>
    </row>
    <row r="90" spans="1:1" x14ac:dyDescent="0.25">
      <c r="A90" s="4" t="s">
        <v>533</v>
      </c>
    </row>
    <row r="91" spans="1:1" x14ac:dyDescent="0.25">
      <c r="A91" s="4" t="s">
        <v>534</v>
      </c>
    </row>
    <row r="92" spans="1:1" x14ac:dyDescent="0.25">
      <c r="A92" s="4" t="s">
        <v>535</v>
      </c>
    </row>
    <row r="93" spans="1:1" x14ac:dyDescent="0.25">
      <c r="A93" s="4" t="s">
        <v>536</v>
      </c>
    </row>
    <row r="94" spans="1:1" x14ac:dyDescent="0.25">
      <c r="A94" s="4" t="s">
        <v>537</v>
      </c>
    </row>
    <row r="95" spans="1:1" x14ac:dyDescent="0.25">
      <c r="A95" s="4" t="s">
        <v>538</v>
      </c>
    </row>
    <row r="96" spans="1:1" x14ac:dyDescent="0.25">
      <c r="A96" s="4" t="s">
        <v>539</v>
      </c>
    </row>
    <row r="97" spans="1:1" x14ac:dyDescent="0.25">
      <c r="A97" s="4" t="s">
        <v>540</v>
      </c>
    </row>
    <row r="98" spans="1:1" x14ac:dyDescent="0.25">
      <c r="A98" s="4" t="s">
        <v>541</v>
      </c>
    </row>
    <row r="99" spans="1:1" x14ac:dyDescent="0.25">
      <c r="A99" s="4" t="s">
        <v>542</v>
      </c>
    </row>
    <row r="100" spans="1:1" x14ac:dyDescent="0.25">
      <c r="A100" s="4" t="s">
        <v>543</v>
      </c>
    </row>
    <row r="101" spans="1:1" x14ac:dyDescent="0.25">
      <c r="A101" s="4" t="s">
        <v>544</v>
      </c>
    </row>
    <row r="102" spans="1:1" x14ac:dyDescent="0.25">
      <c r="A102" s="4" t="s">
        <v>545</v>
      </c>
    </row>
    <row r="103" spans="1:1" x14ac:dyDescent="0.25">
      <c r="A103" s="4" t="s">
        <v>546</v>
      </c>
    </row>
    <row r="104" spans="1:1" x14ac:dyDescent="0.25">
      <c r="A104" s="4" t="s">
        <v>547</v>
      </c>
    </row>
    <row r="105" spans="1:1" x14ac:dyDescent="0.25">
      <c r="A105" s="4" t="s">
        <v>548</v>
      </c>
    </row>
    <row r="106" spans="1:1" x14ac:dyDescent="0.25">
      <c r="A106" s="4" t="s">
        <v>549</v>
      </c>
    </row>
    <row r="107" spans="1:1" x14ac:dyDescent="0.25">
      <c r="A107" s="4" t="s">
        <v>550</v>
      </c>
    </row>
    <row r="108" spans="1:1" x14ac:dyDescent="0.25">
      <c r="A108" s="4" t="s">
        <v>551</v>
      </c>
    </row>
    <row r="109" spans="1:1" x14ac:dyDescent="0.25">
      <c r="A109" s="4" t="s">
        <v>443</v>
      </c>
    </row>
    <row r="110" spans="1:1" x14ac:dyDescent="0.25">
      <c r="A110" s="4" t="s">
        <v>444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5"/>
  <sheetViews>
    <sheetView showGridLines="0" tabSelected="1" workbookViewId="0">
      <selection activeCell="A84" sqref="A84:XFD84"/>
    </sheetView>
  </sheetViews>
  <sheetFormatPr defaultRowHeight="15" x14ac:dyDescent="0.25"/>
  <cols>
    <col min="1" max="1" width="7.28515625" style="6" bestFit="1" customWidth="1"/>
    <col min="2" max="2" width="25.7109375" style="6" bestFit="1" customWidth="1"/>
    <col min="3" max="3" width="9.42578125" style="6" bestFit="1" customWidth="1"/>
    <col min="4" max="4" width="9.140625" style="16"/>
    <col min="5" max="5" width="26.140625" style="6" bestFit="1" customWidth="1"/>
    <col min="6" max="6" width="17.85546875" style="6" bestFit="1" customWidth="1"/>
    <col min="7" max="7" width="11.42578125" style="6" bestFit="1" customWidth="1"/>
    <col min="8" max="8" width="8.28515625" style="6" bestFit="1" customWidth="1"/>
    <col min="9" max="9" width="18" style="6" bestFit="1" customWidth="1"/>
    <col min="10" max="10" width="31" style="6" bestFit="1" customWidth="1"/>
    <col min="11" max="11" width="49.7109375" style="6" bestFit="1" customWidth="1"/>
    <col min="12" max="12" width="10.140625" style="6" bestFit="1" customWidth="1"/>
    <col min="13" max="13" width="13.5703125" style="6" bestFit="1" customWidth="1"/>
    <col min="14" max="14" width="71.28515625" style="6" bestFit="1" customWidth="1"/>
    <col min="15" max="15" width="5.140625" style="6" customWidth="1"/>
    <col min="16" max="23" width="2" style="6" bestFit="1" customWidth="1"/>
    <col min="24" max="16384" width="9.140625" style="6"/>
  </cols>
  <sheetData>
    <row r="1" spans="1:23" ht="38.25" x14ac:dyDescent="0.25">
      <c r="A1" s="5" t="s">
        <v>1</v>
      </c>
      <c r="B1" s="5" t="s">
        <v>2</v>
      </c>
      <c r="C1" s="5" t="s">
        <v>3</v>
      </c>
      <c r="D1" s="6"/>
      <c r="E1" s="5" t="s">
        <v>4</v>
      </c>
      <c r="F1" s="5" t="s">
        <v>552</v>
      </c>
      <c r="G1" s="5" t="s">
        <v>553</v>
      </c>
      <c r="H1" s="5" t="s">
        <v>554</v>
      </c>
      <c r="I1" s="5" t="s">
        <v>555</v>
      </c>
      <c r="J1" s="5" t="s">
        <v>5</v>
      </c>
      <c r="K1" s="5" t="s">
        <v>6</v>
      </c>
      <c r="L1" s="5" t="s">
        <v>7</v>
      </c>
      <c r="M1" s="5" t="s">
        <v>8</v>
      </c>
      <c r="N1" s="5" t="s">
        <v>445</v>
      </c>
      <c r="O1" s="5" t="s">
        <v>559</v>
      </c>
      <c r="P1" s="6">
        <f>COUNTIF($I:I,5)</f>
        <v>9</v>
      </c>
      <c r="Q1" s="6">
        <f>COUNTIF($I:J,6)</f>
        <v>9</v>
      </c>
      <c r="R1" s="6">
        <f>COUNTIF($I:K,7)</f>
        <v>9</v>
      </c>
      <c r="S1" s="6">
        <f>COUNTIF($I:L,8)</f>
        <v>9</v>
      </c>
      <c r="T1" s="6">
        <f>COUNTIF($I:M,9)</f>
        <v>9</v>
      </c>
      <c r="U1" s="6">
        <f>COUNTIF($I:N,10)</f>
        <v>9</v>
      </c>
      <c r="V1" s="6">
        <f>COUNTIF($I:P,11)</f>
        <v>9</v>
      </c>
      <c r="W1" s="6">
        <f>COUNTIF($I:Q,12)</f>
        <v>9</v>
      </c>
    </row>
    <row r="2" spans="1:23" s="11" customFormat="1" ht="15" customHeight="1" x14ac:dyDescent="0.25">
      <c r="A2" s="7">
        <v>171</v>
      </c>
      <c r="B2" s="8" t="s">
        <v>295</v>
      </c>
      <c r="C2" s="7">
        <v>7</v>
      </c>
      <c r="D2" s="9">
        <f>IF(I1=I2,D1+1,1)</f>
        <v>1</v>
      </c>
      <c r="E2" s="8" t="s">
        <v>258</v>
      </c>
      <c r="F2" s="8" t="str">
        <f t="shared" ref="F2:F33" si="0">IF(E2=E1,IF(C2&lt;&gt;C1,CONCATENATE(F1," ",C2),F1),CONCATENATE("cls: ",C2))</f>
        <v>cls: 7</v>
      </c>
      <c r="G2" s="8">
        <f t="shared" ref="G2:G65" si="1">IF(E2=E1,G1+1,1)</f>
        <v>1</v>
      </c>
      <c r="H2" s="8">
        <f t="shared" ref="H2:H65" si="2">IF(E3=E2,"",1)</f>
        <v>1</v>
      </c>
      <c r="I2" s="8">
        <v>5</v>
      </c>
      <c r="J2" s="10"/>
      <c r="K2" s="8" t="s">
        <v>0</v>
      </c>
      <c r="L2" s="8" t="s">
        <v>13</v>
      </c>
      <c r="M2" s="8"/>
      <c r="N2" s="11" t="str">
        <f t="shared" ref="N2:N65" si="3">CONCATENATE(E2,", ",K2)</f>
        <v>PETRUȚA GELU, Colegiul Național "Emanuil Gojdu" Oradea</v>
      </c>
      <c r="O2" s="11">
        <v>1</v>
      </c>
    </row>
    <row r="3" spans="1:23" ht="15" customHeight="1" x14ac:dyDescent="0.25">
      <c r="A3" s="12">
        <v>199</v>
      </c>
      <c r="B3" s="13" t="s">
        <v>340</v>
      </c>
      <c r="C3" s="12">
        <v>8</v>
      </c>
      <c r="D3" s="6">
        <f t="shared" ref="D3:D66" si="4">IF(I2=I3,D2+1,1)</f>
        <v>2</v>
      </c>
      <c r="E3" s="13" t="s">
        <v>341</v>
      </c>
      <c r="F3" s="13" t="str">
        <f t="shared" si="0"/>
        <v>cls: 8</v>
      </c>
      <c r="G3" s="13">
        <f t="shared" si="1"/>
        <v>1</v>
      </c>
      <c r="H3" s="13">
        <f t="shared" si="2"/>
        <v>1</v>
      </c>
      <c r="I3" s="13">
        <v>5</v>
      </c>
      <c r="J3" s="14"/>
      <c r="K3" s="13" t="s">
        <v>184</v>
      </c>
      <c r="L3" s="13" t="s">
        <v>13</v>
      </c>
      <c r="M3" s="13"/>
      <c r="N3" s="6" t="str">
        <f t="shared" si="3"/>
        <v>BERECZ DANIELA, Liceul Teologic Ortodox "Episcop Roman Ciorogariu" Oradea</v>
      </c>
    </row>
    <row r="4" spans="1:23" ht="15" customHeight="1" x14ac:dyDescent="0.25">
      <c r="A4" s="12">
        <v>206</v>
      </c>
      <c r="B4" s="13" t="s">
        <v>350</v>
      </c>
      <c r="C4" s="12">
        <v>8</v>
      </c>
      <c r="D4" s="6">
        <f t="shared" si="4"/>
        <v>3</v>
      </c>
      <c r="E4" s="13" t="s">
        <v>19</v>
      </c>
      <c r="F4" s="13" t="str">
        <f t="shared" si="0"/>
        <v>cls: 8</v>
      </c>
      <c r="G4" s="13">
        <f t="shared" si="1"/>
        <v>1</v>
      </c>
      <c r="H4" s="13">
        <f t="shared" si="2"/>
        <v>1</v>
      </c>
      <c r="I4" s="13">
        <v>5</v>
      </c>
      <c r="J4" s="13" t="s">
        <v>311</v>
      </c>
      <c r="K4" s="13" t="s">
        <v>20</v>
      </c>
      <c r="L4" s="13" t="s">
        <v>13</v>
      </c>
      <c r="M4" s="13"/>
      <c r="N4" s="6" t="str">
        <f t="shared" si="3"/>
        <v>FAUR PATRICIA, Școala Gimnazială "Oltea Doamna" Oradea</v>
      </c>
    </row>
    <row r="5" spans="1:23" ht="15" customHeight="1" x14ac:dyDescent="0.25">
      <c r="A5" s="12">
        <v>95</v>
      </c>
      <c r="B5" s="13" t="s">
        <v>191</v>
      </c>
      <c r="C5" s="12">
        <v>6</v>
      </c>
      <c r="D5" s="6">
        <f t="shared" si="4"/>
        <v>4</v>
      </c>
      <c r="E5" s="13" t="s">
        <v>158</v>
      </c>
      <c r="F5" s="13" t="str">
        <f t="shared" si="0"/>
        <v>cls: 6</v>
      </c>
      <c r="G5" s="13">
        <f t="shared" si="1"/>
        <v>1</v>
      </c>
      <c r="H5" s="13">
        <f t="shared" si="2"/>
        <v>1</v>
      </c>
      <c r="I5" s="13">
        <v>5</v>
      </c>
      <c r="J5" s="14"/>
      <c r="K5" s="13" t="s">
        <v>33</v>
      </c>
      <c r="L5" s="13" t="s">
        <v>13</v>
      </c>
      <c r="M5" s="13"/>
      <c r="N5" s="6" t="str">
        <f t="shared" si="3"/>
        <v>GULER ANGELA, Școala Gimnazială "Dimitrie Cantemir" Oradea</v>
      </c>
    </row>
    <row r="6" spans="1:23" ht="15" customHeight="1" x14ac:dyDescent="0.25">
      <c r="A6" s="12">
        <v>159</v>
      </c>
      <c r="B6" s="13" t="s">
        <v>277</v>
      </c>
      <c r="C6" s="12">
        <v>7</v>
      </c>
      <c r="D6" s="6">
        <f t="shared" si="4"/>
        <v>5</v>
      </c>
      <c r="E6" s="13" t="s">
        <v>278</v>
      </c>
      <c r="F6" s="13" t="str">
        <f t="shared" si="0"/>
        <v>cls: 7</v>
      </c>
      <c r="G6" s="13">
        <f t="shared" si="1"/>
        <v>1</v>
      </c>
      <c r="H6" s="13">
        <f t="shared" si="2"/>
        <v>1</v>
      </c>
      <c r="I6" s="13">
        <v>5</v>
      </c>
      <c r="J6" s="14"/>
      <c r="K6" s="13" t="s">
        <v>279</v>
      </c>
      <c r="L6" s="13" t="s">
        <v>13</v>
      </c>
      <c r="M6" s="13"/>
      <c r="N6" s="6" t="str">
        <f t="shared" si="3"/>
        <v>Manda Crina, Școala Gimnazială "Nicolae Popoviciu" Beiuș</v>
      </c>
    </row>
    <row r="7" spans="1:23" ht="15" customHeight="1" x14ac:dyDescent="0.25">
      <c r="A7" s="12">
        <v>42</v>
      </c>
      <c r="B7" s="13" t="s">
        <v>106</v>
      </c>
      <c r="C7" s="12">
        <v>5</v>
      </c>
      <c r="D7" s="6">
        <f t="shared" si="4"/>
        <v>6</v>
      </c>
      <c r="E7" s="13" t="s">
        <v>107</v>
      </c>
      <c r="F7" s="13" t="str">
        <f t="shared" si="0"/>
        <v>cls: 5</v>
      </c>
      <c r="G7" s="13">
        <f t="shared" si="1"/>
        <v>1</v>
      </c>
      <c r="H7" s="13">
        <f t="shared" si="2"/>
        <v>1</v>
      </c>
      <c r="I7" s="13">
        <v>5</v>
      </c>
      <c r="J7" s="14"/>
      <c r="K7" s="13" t="s">
        <v>36</v>
      </c>
      <c r="L7" s="13" t="s">
        <v>13</v>
      </c>
      <c r="M7" s="13"/>
      <c r="N7" s="6" t="str">
        <f t="shared" si="3"/>
        <v>MITRAȘCA CĂTĂLINA, Colegiul Național "Onisifor Ghibu" Oradea</v>
      </c>
    </row>
    <row r="8" spans="1:23" ht="15" customHeight="1" x14ac:dyDescent="0.25">
      <c r="A8" s="12">
        <v>257</v>
      </c>
      <c r="B8" s="13" t="s">
        <v>422</v>
      </c>
      <c r="C8" s="12">
        <v>11</v>
      </c>
      <c r="D8" s="6">
        <f t="shared" si="4"/>
        <v>7</v>
      </c>
      <c r="E8" s="13" t="s">
        <v>201</v>
      </c>
      <c r="F8" s="13" t="str">
        <f t="shared" si="0"/>
        <v>cls: 11</v>
      </c>
      <c r="G8" s="13">
        <f t="shared" si="1"/>
        <v>1</v>
      </c>
      <c r="H8" s="13">
        <f t="shared" si="2"/>
        <v>1</v>
      </c>
      <c r="I8" s="13">
        <v>5</v>
      </c>
      <c r="J8" s="13" t="s">
        <v>423</v>
      </c>
      <c r="K8" s="13" t="s">
        <v>75</v>
      </c>
      <c r="L8" s="13" t="s">
        <v>13</v>
      </c>
      <c r="M8" s="13"/>
      <c r="N8" s="6" t="str">
        <f t="shared" si="3"/>
        <v>Modog Andrei, Liceul Teologic Baptist "Emanuel" Oradea</v>
      </c>
    </row>
    <row r="9" spans="1:23" ht="15" customHeight="1" x14ac:dyDescent="0.25">
      <c r="A9" s="12">
        <v>180</v>
      </c>
      <c r="B9" s="13" t="s">
        <v>310</v>
      </c>
      <c r="C9" s="12">
        <v>8</v>
      </c>
      <c r="D9" s="6">
        <f t="shared" si="4"/>
        <v>8</v>
      </c>
      <c r="E9" s="13" t="s">
        <v>177</v>
      </c>
      <c r="F9" s="13" t="str">
        <f t="shared" si="0"/>
        <v>cls: 8</v>
      </c>
      <c r="G9" s="13">
        <f t="shared" si="1"/>
        <v>1</v>
      </c>
      <c r="H9" s="13">
        <f t="shared" si="2"/>
        <v>1</v>
      </c>
      <c r="I9" s="13">
        <v>5</v>
      </c>
      <c r="J9" s="13" t="s">
        <v>311</v>
      </c>
      <c r="K9" s="13" t="s">
        <v>20</v>
      </c>
      <c r="L9" s="13" t="s">
        <v>13</v>
      </c>
      <c r="M9" s="13"/>
      <c r="N9" s="6" t="str">
        <f t="shared" si="3"/>
        <v>MUSCA FLORINA, Școala Gimnazială "Oltea Doamna" Oradea</v>
      </c>
    </row>
    <row r="10" spans="1:23" ht="15" customHeight="1" x14ac:dyDescent="0.25">
      <c r="A10" s="12">
        <v>70</v>
      </c>
      <c r="B10" s="13" t="s">
        <v>148</v>
      </c>
      <c r="C10" s="12">
        <v>5</v>
      </c>
      <c r="D10" s="6">
        <f t="shared" si="4"/>
        <v>9</v>
      </c>
      <c r="E10" s="13" t="s">
        <v>68</v>
      </c>
      <c r="F10" s="13" t="str">
        <f t="shared" si="0"/>
        <v>cls: 5</v>
      </c>
      <c r="G10" s="13">
        <f t="shared" si="1"/>
        <v>1</v>
      </c>
      <c r="H10" s="13">
        <f t="shared" si="2"/>
        <v>1</v>
      </c>
      <c r="I10" s="13">
        <v>5</v>
      </c>
      <c r="J10" s="14"/>
      <c r="K10" s="13" t="s">
        <v>69</v>
      </c>
      <c r="L10" s="13" t="s">
        <v>13</v>
      </c>
      <c r="M10" s="13"/>
      <c r="N10" s="6" t="str">
        <f t="shared" si="3"/>
        <v>TANCHIȘ DORIN, Școala Gimnazială Nr.16 Oradea</v>
      </c>
    </row>
    <row r="11" spans="1:23" s="11" customFormat="1" ht="15" customHeight="1" x14ac:dyDescent="0.25">
      <c r="A11" s="7">
        <v>148</v>
      </c>
      <c r="B11" s="8" t="s">
        <v>260</v>
      </c>
      <c r="C11" s="7">
        <v>7</v>
      </c>
      <c r="D11" s="9">
        <f t="shared" si="4"/>
        <v>1</v>
      </c>
      <c r="E11" s="8" t="s">
        <v>261</v>
      </c>
      <c r="F11" s="8" t="str">
        <f t="shared" si="0"/>
        <v>cls: 7</v>
      </c>
      <c r="G11" s="8">
        <f t="shared" si="1"/>
        <v>1</v>
      </c>
      <c r="H11" s="8">
        <f t="shared" si="2"/>
        <v>1</v>
      </c>
      <c r="I11" s="8">
        <v>6</v>
      </c>
      <c r="J11" s="8" t="s">
        <v>258</v>
      </c>
      <c r="K11" s="8" t="s">
        <v>152</v>
      </c>
      <c r="L11" s="8" t="s">
        <v>13</v>
      </c>
      <c r="M11" s="8"/>
      <c r="N11" s="11" t="str">
        <f t="shared" si="3"/>
        <v>IANC ILEANA, Școala Gimnazială "Floare de Lotus" Sînmartin</v>
      </c>
      <c r="O11" s="11">
        <v>1</v>
      </c>
    </row>
    <row r="12" spans="1:23" ht="15" customHeight="1" x14ac:dyDescent="0.25">
      <c r="A12" s="12">
        <v>62</v>
      </c>
      <c r="B12" s="13" t="s">
        <v>134</v>
      </c>
      <c r="C12" s="12">
        <v>5</v>
      </c>
      <c r="D12" s="6">
        <f t="shared" si="4"/>
        <v>2</v>
      </c>
      <c r="E12" s="13" t="s">
        <v>18</v>
      </c>
      <c r="F12" s="13" t="str">
        <f t="shared" si="0"/>
        <v>cls: 5</v>
      </c>
      <c r="G12" s="13">
        <f t="shared" si="1"/>
        <v>1</v>
      </c>
      <c r="H12" s="13">
        <f t="shared" si="2"/>
        <v>1</v>
      </c>
      <c r="I12" s="13">
        <v>6</v>
      </c>
      <c r="J12" s="13" t="s">
        <v>19</v>
      </c>
      <c r="K12" s="13" t="s">
        <v>20</v>
      </c>
      <c r="L12" s="13" t="s">
        <v>13</v>
      </c>
      <c r="M12" s="13"/>
      <c r="N12" s="6" t="str">
        <f t="shared" si="3"/>
        <v>BABA IOANA, Școala Gimnazială "Oltea Doamna" Oradea</v>
      </c>
    </row>
    <row r="13" spans="1:23" ht="26.25" customHeight="1" x14ac:dyDescent="0.25">
      <c r="A13" s="12">
        <v>74</v>
      </c>
      <c r="B13" s="13" t="s">
        <v>154</v>
      </c>
      <c r="C13" s="12">
        <v>5</v>
      </c>
      <c r="D13" s="6">
        <f t="shared" si="4"/>
        <v>3</v>
      </c>
      <c r="E13" s="13" t="s">
        <v>155</v>
      </c>
      <c r="F13" s="13" t="str">
        <f t="shared" si="0"/>
        <v>cls: 5</v>
      </c>
      <c r="G13" s="13">
        <f t="shared" si="1"/>
        <v>1</v>
      </c>
      <c r="H13" s="13">
        <f t="shared" si="2"/>
        <v>1</v>
      </c>
      <c r="I13" s="13">
        <v>6</v>
      </c>
      <c r="J13" s="14"/>
      <c r="K13" s="13" t="s">
        <v>99</v>
      </c>
      <c r="L13" s="13" t="s">
        <v>13</v>
      </c>
      <c r="M13" s="13"/>
      <c r="N13" s="6" t="str">
        <f t="shared" si="3"/>
        <v>BERCE MONICA, Școala Gimnazială "Dacia" Oradea</v>
      </c>
    </row>
    <row r="14" spans="1:23" x14ac:dyDescent="0.25">
      <c r="A14" s="12">
        <v>63</v>
      </c>
      <c r="B14" s="13" t="s">
        <v>135</v>
      </c>
      <c r="C14" s="12">
        <v>5</v>
      </c>
      <c r="D14" s="6">
        <f t="shared" si="4"/>
        <v>4</v>
      </c>
      <c r="E14" s="13" t="s">
        <v>136</v>
      </c>
      <c r="F14" s="13" t="str">
        <f t="shared" si="0"/>
        <v>cls: 5</v>
      </c>
      <c r="G14" s="13">
        <f t="shared" si="1"/>
        <v>1</v>
      </c>
      <c r="H14" s="13">
        <f t="shared" si="2"/>
        <v>1</v>
      </c>
      <c r="I14" s="13">
        <v>6</v>
      </c>
      <c r="J14" s="14"/>
      <c r="K14" s="13" t="s">
        <v>137</v>
      </c>
      <c r="L14" s="13" t="s">
        <v>13</v>
      </c>
      <c r="M14" s="13"/>
      <c r="N14" s="6" t="str">
        <f t="shared" si="3"/>
        <v>Codău Andra, Școala Gimnazială Nr.11 Oradea</v>
      </c>
    </row>
    <row r="15" spans="1:23" ht="15" customHeight="1" x14ac:dyDescent="0.25">
      <c r="A15" s="12">
        <v>11</v>
      </c>
      <c r="B15" s="13" t="s">
        <v>38</v>
      </c>
      <c r="C15" s="12">
        <v>5</v>
      </c>
      <c r="D15" s="6">
        <f t="shared" si="4"/>
        <v>5</v>
      </c>
      <c r="E15" s="13" t="s">
        <v>39</v>
      </c>
      <c r="F15" s="13" t="str">
        <f t="shared" si="0"/>
        <v>cls: 5</v>
      </c>
      <c r="G15" s="13">
        <f t="shared" si="1"/>
        <v>1</v>
      </c>
      <c r="H15" s="13">
        <f t="shared" si="2"/>
        <v>1</v>
      </c>
      <c r="I15" s="13">
        <v>6</v>
      </c>
      <c r="J15" s="14"/>
      <c r="K15" s="13" t="s">
        <v>40</v>
      </c>
      <c r="L15" s="13" t="s">
        <v>13</v>
      </c>
      <c r="M15" s="13"/>
      <c r="N15" s="6" t="str">
        <f t="shared" si="3"/>
        <v>GALFI DENISA, Școala Gimnazială "Avram Iancu" Oradea</v>
      </c>
    </row>
    <row r="16" spans="1:23" x14ac:dyDescent="0.25">
      <c r="A16" s="12">
        <v>57</v>
      </c>
      <c r="B16" s="13" t="s">
        <v>127</v>
      </c>
      <c r="C16" s="12">
        <v>5</v>
      </c>
      <c r="D16" s="6">
        <f t="shared" si="4"/>
        <v>6</v>
      </c>
      <c r="E16" s="13" t="s">
        <v>71</v>
      </c>
      <c r="F16" s="13" t="str">
        <f t="shared" si="0"/>
        <v>cls: 5</v>
      </c>
      <c r="G16" s="13">
        <f t="shared" si="1"/>
        <v>1</v>
      </c>
      <c r="H16" s="13">
        <f t="shared" si="2"/>
        <v>1</v>
      </c>
      <c r="I16" s="13">
        <v>6</v>
      </c>
      <c r="J16" s="14"/>
      <c r="K16" s="13" t="s">
        <v>72</v>
      </c>
      <c r="L16" s="13" t="s">
        <v>27</v>
      </c>
      <c r="M16" s="13"/>
      <c r="N16" s="6" t="str">
        <f t="shared" si="3"/>
        <v>Kovács Clara, Liceul Teologic Reformat "Lorantffy Zsuzsanna" Oradea</v>
      </c>
    </row>
    <row r="17" spans="1:15" ht="15" customHeight="1" x14ac:dyDescent="0.25">
      <c r="A17" s="12">
        <v>181</v>
      </c>
      <c r="B17" s="13" t="s">
        <v>312</v>
      </c>
      <c r="C17" s="12">
        <v>8</v>
      </c>
      <c r="D17" s="6">
        <f t="shared" si="4"/>
        <v>7</v>
      </c>
      <c r="E17" s="13" t="s">
        <v>313</v>
      </c>
      <c r="F17" s="13" t="str">
        <f t="shared" si="0"/>
        <v>cls: 8</v>
      </c>
      <c r="G17" s="13">
        <f t="shared" si="1"/>
        <v>1</v>
      </c>
      <c r="H17" s="13">
        <f t="shared" si="2"/>
        <v>1</v>
      </c>
      <c r="I17" s="13">
        <v>6</v>
      </c>
      <c r="J17" s="14"/>
      <c r="K17" s="13" t="s">
        <v>143</v>
      </c>
      <c r="L17" s="13" t="s">
        <v>13</v>
      </c>
      <c r="M17" s="13"/>
      <c r="N17" s="6" t="str">
        <f t="shared" si="3"/>
        <v>Lorincz Anita, Liceul Vocațional Pedagogic "Nicolae Bolcaș" Beiuș</v>
      </c>
    </row>
    <row r="18" spans="1:15" ht="15" customHeight="1" x14ac:dyDescent="0.25">
      <c r="A18" s="12">
        <v>73</v>
      </c>
      <c r="B18" s="13" t="s">
        <v>153</v>
      </c>
      <c r="C18" s="12">
        <v>5</v>
      </c>
      <c r="D18" s="6">
        <f t="shared" si="4"/>
        <v>8</v>
      </c>
      <c r="E18" s="13" t="s">
        <v>133</v>
      </c>
      <c r="F18" s="13" t="str">
        <f t="shared" si="0"/>
        <v>cls: 5</v>
      </c>
      <c r="G18" s="13">
        <f t="shared" si="1"/>
        <v>1</v>
      </c>
      <c r="H18" s="13">
        <f t="shared" si="2"/>
        <v>1</v>
      </c>
      <c r="I18" s="13">
        <v>6</v>
      </c>
      <c r="J18" s="14"/>
      <c r="K18" s="13" t="s">
        <v>99</v>
      </c>
      <c r="L18" s="13" t="s">
        <v>13</v>
      </c>
      <c r="M18" s="13"/>
      <c r="N18" s="6" t="str">
        <f t="shared" si="3"/>
        <v>MARINCA LAVINIA, Școala Gimnazială "Dacia" Oradea</v>
      </c>
    </row>
    <row r="19" spans="1:15" ht="15" customHeight="1" x14ac:dyDescent="0.25">
      <c r="A19" s="12">
        <v>178</v>
      </c>
      <c r="B19" s="13" t="s">
        <v>307</v>
      </c>
      <c r="C19" s="12">
        <v>8</v>
      </c>
      <c r="D19" s="6">
        <f t="shared" si="4"/>
        <v>9</v>
      </c>
      <c r="E19" s="13" t="s">
        <v>308</v>
      </c>
      <c r="F19" s="13" t="str">
        <f t="shared" si="0"/>
        <v>cls: 8</v>
      </c>
      <c r="G19" s="13">
        <f t="shared" si="1"/>
        <v>1</v>
      </c>
      <c r="H19" s="13">
        <f t="shared" si="2"/>
        <v>1</v>
      </c>
      <c r="I19" s="13">
        <v>6</v>
      </c>
      <c r="J19" s="14"/>
      <c r="K19" s="13" t="s">
        <v>94</v>
      </c>
      <c r="L19" s="13" t="s">
        <v>27</v>
      </c>
      <c r="M19" s="13"/>
      <c r="N19" s="6" t="str">
        <f t="shared" si="3"/>
        <v>Molnár Tünde Éva, Școala Gimnazială "Szacsvay Imre" Oradea</v>
      </c>
    </row>
    <row r="20" spans="1:15" s="11" customFormat="1" ht="15" customHeight="1" x14ac:dyDescent="0.25">
      <c r="A20" s="7">
        <v>141</v>
      </c>
      <c r="B20" s="8" t="s">
        <v>251</v>
      </c>
      <c r="C20" s="7">
        <v>6</v>
      </c>
      <c r="D20" s="9">
        <f t="shared" si="4"/>
        <v>1</v>
      </c>
      <c r="E20" s="8" t="s">
        <v>252</v>
      </c>
      <c r="F20" s="8" t="str">
        <f t="shared" si="0"/>
        <v>cls: 6</v>
      </c>
      <c r="G20" s="8">
        <f t="shared" si="1"/>
        <v>1</v>
      </c>
      <c r="H20" s="8">
        <f t="shared" si="2"/>
        <v>1</v>
      </c>
      <c r="I20" s="8">
        <v>7</v>
      </c>
      <c r="J20" s="10"/>
      <c r="K20" s="8" t="s">
        <v>46</v>
      </c>
      <c r="L20" s="8" t="s">
        <v>13</v>
      </c>
      <c r="M20" s="8"/>
      <c r="N20" s="11" t="str">
        <f t="shared" si="3"/>
        <v>Copil Olimpia, Colegiul Național "Samuil Vulcan" Beiuș</v>
      </c>
      <c r="O20" s="11">
        <v>1</v>
      </c>
    </row>
    <row r="21" spans="1:15" ht="15" customHeight="1" x14ac:dyDescent="0.25">
      <c r="A21" s="12">
        <v>10</v>
      </c>
      <c r="B21" s="13" t="s">
        <v>37</v>
      </c>
      <c r="C21" s="12">
        <v>5</v>
      </c>
      <c r="D21" s="6">
        <f t="shared" si="4"/>
        <v>2</v>
      </c>
      <c r="E21" s="13" t="s">
        <v>32</v>
      </c>
      <c r="F21" s="13" t="str">
        <f t="shared" si="0"/>
        <v>cls: 5</v>
      </c>
      <c r="G21" s="13">
        <f t="shared" si="1"/>
        <v>1</v>
      </c>
      <c r="H21" s="13">
        <f t="shared" si="2"/>
        <v>1</v>
      </c>
      <c r="I21" s="13">
        <v>7</v>
      </c>
      <c r="J21" s="14"/>
      <c r="K21" s="13" t="s">
        <v>33</v>
      </c>
      <c r="L21" s="13" t="s">
        <v>13</v>
      </c>
      <c r="M21" s="13"/>
      <c r="N21" s="6" t="str">
        <f t="shared" si="3"/>
        <v>CODAU TEODORA, Școala Gimnazială "Dimitrie Cantemir" Oradea</v>
      </c>
    </row>
    <row r="22" spans="1:15" ht="15" customHeight="1" x14ac:dyDescent="0.25">
      <c r="A22" s="12">
        <v>174</v>
      </c>
      <c r="B22" s="13" t="s">
        <v>299</v>
      </c>
      <c r="C22" s="12">
        <v>8</v>
      </c>
      <c r="D22" s="6">
        <f t="shared" si="4"/>
        <v>3</v>
      </c>
      <c r="E22" s="13" t="s">
        <v>300</v>
      </c>
      <c r="F22" s="13" t="str">
        <f t="shared" si="0"/>
        <v>cls: 8</v>
      </c>
      <c r="G22" s="13">
        <f t="shared" si="1"/>
        <v>1</v>
      </c>
      <c r="H22" s="13">
        <f t="shared" si="2"/>
        <v>1</v>
      </c>
      <c r="I22" s="13">
        <v>7</v>
      </c>
      <c r="J22" s="14"/>
      <c r="K22" s="13" t="s">
        <v>301</v>
      </c>
      <c r="L22" s="13" t="s">
        <v>13</v>
      </c>
      <c r="M22" s="13"/>
      <c r="N22" s="6" t="str">
        <f t="shared" si="3"/>
        <v>Ile Maria, Școala Gimnazială Nr. 1 Sîntandrei</v>
      </c>
    </row>
    <row r="23" spans="1:15" ht="15" customHeight="1" x14ac:dyDescent="0.25">
      <c r="A23" s="12">
        <v>196</v>
      </c>
      <c r="B23" s="13" t="s">
        <v>336</v>
      </c>
      <c r="C23" s="12">
        <v>8</v>
      </c>
      <c r="D23" s="6">
        <f t="shared" si="4"/>
        <v>4</v>
      </c>
      <c r="E23" s="13" t="s">
        <v>178</v>
      </c>
      <c r="F23" s="13" t="str">
        <f t="shared" si="0"/>
        <v>cls: 8</v>
      </c>
      <c r="G23" s="13">
        <f t="shared" si="1"/>
        <v>1</v>
      </c>
      <c r="H23" s="13">
        <f t="shared" si="2"/>
        <v>1</v>
      </c>
      <c r="I23" s="13">
        <v>7</v>
      </c>
      <c r="J23" s="14"/>
      <c r="K23" s="13" t="s">
        <v>184</v>
      </c>
      <c r="L23" s="13" t="s">
        <v>13</v>
      </c>
      <c r="M23" s="13"/>
      <c r="N23" s="6" t="str">
        <f t="shared" si="3"/>
        <v>LAZĂR CARMEN, Liceul Teologic Ortodox "Episcop Roman Ciorogariu" Oradea</v>
      </c>
    </row>
    <row r="24" spans="1:15" ht="15" customHeight="1" x14ac:dyDescent="0.25">
      <c r="A24" s="12">
        <v>56</v>
      </c>
      <c r="B24" s="13" t="s">
        <v>126</v>
      </c>
      <c r="C24" s="12">
        <v>5</v>
      </c>
      <c r="D24" s="6">
        <f t="shared" si="4"/>
        <v>5</v>
      </c>
      <c r="E24" s="13" t="s">
        <v>25</v>
      </c>
      <c r="F24" s="13" t="str">
        <f t="shared" si="0"/>
        <v>cls: 5</v>
      </c>
      <c r="G24" s="13">
        <f t="shared" si="1"/>
        <v>1</v>
      </c>
      <c r="H24" s="13">
        <f t="shared" si="2"/>
        <v>1</v>
      </c>
      <c r="I24" s="13">
        <v>7</v>
      </c>
      <c r="J24" s="14"/>
      <c r="K24" s="13" t="s">
        <v>26</v>
      </c>
      <c r="L24" s="13" t="s">
        <v>27</v>
      </c>
      <c r="M24" s="13"/>
      <c r="N24" s="6" t="str">
        <f t="shared" si="3"/>
        <v>Nagy Enikő Ilona, Liceul Teoretic "Ady Endre" Oradea</v>
      </c>
    </row>
    <row r="25" spans="1:15" ht="15" customHeight="1" x14ac:dyDescent="0.25">
      <c r="A25" s="12">
        <v>34</v>
      </c>
      <c r="B25" s="13" t="s">
        <v>92</v>
      </c>
      <c r="C25" s="12">
        <v>5</v>
      </c>
      <c r="D25" s="6">
        <f t="shared" si="4"/>
        <v>6</v>
      </c>
      <c r="E25" s="13" t="s">
        <v>93</v>
      </c>
      <c r="F25" s="13" t="str">
        <f t="shared" si="0"/>
        <v>cls: 5</v>
      </c>
      <c r="G25" s="13">
        <f t="shared" si="1"/>
        <v>1</v>
      </c>
      <c r="H25" s="13">
        <f t="shared" si="2"/>
        <v>1</v>
      </c>
      <c r="I25" s="13">
        <v>7</v>
      </c>
      <c r="J25" s="14"/>
      <c r="K25" s="13" t="s">
        <v>94</v>
      </c>
      <c r="L25" s="13" t="s">
        <v>27</v>
      </c>
      <c r="M25" s="13"/>
      <c r="N25" s="6" t="str">
        <f t="shared" si="3"/>
        <v>Nagy Gyöngyike Erzsébet, Școala Gimnazială "Szacsvay Imre" Oradea</v>
      </c>
    </row>
    <row r="26" spans="1:15" ht="15" customHeight="1" x14ac:dyDescent="0.25">
      <c r="A26" s="12">
        <v>82</v>
      </c>
      <c r="B26" s="13" t="s">
        <v>170</v>
      </c>
      <c r="C26" s="12">
        <v>6</v>
      </c>
      <c r="D26" s="6">
        <f t="shared" si="4"/>
        <v>7</v>
      </c>
      <c r="E26" s="13" t="s">
        <v>86</v>
      </c>
      <c r="F26" s="13" t="str">
        <f t="shared" si="0"/>
        <v>cls: 6</v>
      </c>
      <c r="G26" s="13">
        <f t="shared" si="1"/>
        <v>1</v>
      </c>
      <c r="H26" s="13">
        <f t="shared" si="2"/>
        <v>1</v>
      </c>
      <c r="I26" s="13">
        <v>7</v>
      </c>
      <c r="J26" s="14"/>
      <c r="K26" s="13" t="s">
        <v>87</v>
      </c>
      <c r="L26" s="13" t="s">
        <v>13</v>
      </c>
      <c r="M26" s="13"/>
      <c r="N26" s="6" t="str">
        <f t="shared" si="3"/>
        <v>PETRICA GABRIEL, Liceul Teoretic "Lucian Blaga" Oradea</v>
      </c>
    </row>
    <row r="27" spans="1:15" ht="15" customHeight="1" x14ac:dyDescent="0.25">
      <c r="A27" s="12">
        <v>200</v>
      </c>
      <c r="B27" s="13" t="s">
        <v>342</v>
      </c>
      <c r="C27" s="12">
        <v>8</v>
      </c>
      <c r="D27" s="6">
        <f t="shared" si="4"/>
        <v>8</v>
      </c>
      <c r="E27" s="13" t="s">
        <v>121</v>
      </c>
      <c r="F27" s="13" t="str">
        <f t="shared" si="0"/>
        <v>cls: 8</v>
      </c>
      <c r="G27" s="13">
        <f t="shared" si="1"/>
        <v>1</v>
      </c>
      <c r="H27" s="13">
        <f t="shared" si="2"/>
        <v>1</v>
      </c>
      <c r="I27" s="13">
        <v>7</v>
      </c>
      <c r="J27" s="13" t="s">
        <v>343</v>
      </c>
      <c r="K27" s="13" t="s">
        <v>30</v>
      </c>
      <c r="L27" s="13" t="s">
        <v>13</v>
      </c>
      <c r="M27" s="13"/>
      <c r="N27" s="6" t="str">
        <f t="shared" si="3"/>
        <v>SZATMARI DORINA, Școala Gimnazială "Nicolae Bălcescu" Oradea</v>
      </c>
    </row>
    <row r="28" spans="1:15" ht="15" customHeight="1" x14ac:dyDescent="0.25">
      <c r="A28" s="12">
        <v>187</v>
      </c>
      <c r="B28" s="13" t="s">
        <v>325</v>
      </c>
      <c r="C28" s="12">
        <v>8</v>
      </c>
      <c r="D28" s="6">
        <f t="shared" si="4"/>
        <v>9</v>
      </c>
      <c r="E28" s="13" t="s">
        <v>317</v>
      </c>
      <c r="F28" s="13" t="str">
        <f t="shared" si="0"/>
        <v>cls: 8</v>
      </c>
      <c r="G28" s="13">
        <f t="shared" si="1"/>
        <v>1</v>
      </c>
      <c r="H28" s="13">
        <f t="shared" si="2"/>
        <v>1</v>
      </c>
      <c r="I28" s="13">
        <v>7</v>
      </c>
      <c r="J28" s="14"/>
      <c r="K28" s="13" t="s">
        <v>69</v>
      </c>
      <c r="L28" s="13" t="s">
        <v>13</v>
      </c>
      <c r="M28" s="13"/>
      <c r="N28" s="6" t="str">
        <f t="shared" si="3"/>
        <v>TORJOC NARCIZIA, Școala Gimnazială Nr.16 Oradea</v>
      </c>
    </row>
    <row r="29" spans="1:15" s="11" customFormat="1" ht="15" customHeight="1" x14ac:dyDescent="0.25">
      <c r="A29" s="7">
        <v>66</v>
      </c>
      <c r="B29" s="8" t="s">
        <v>140</v>
      </c>
      <c r="C29" s="7">
        <v>5</v>
      </c>
      <c r="D29" s="9">
        <f t="shared" si="4"/>
        <v>1</v>
      </c>
      <c r="E29" s="8" t="s">
        <v>118</v>
      </c>
      <c r="F29" s="8" t="str">
        <f t="shared" si="0"/>
        <v>cls: 5</v>
      </c>
      <c r="G29" s="8">
        <f t="shared" si="1"/>
        <v>1</v>
      </c>
      <c r="H29" s="8">
        <f t="shared" si="2"/>
        <v>1</v>
      </c>
      <c r="I29" s="8">
        <v>8</v>
      </c>
      <c r="J29" s="10"/>
      <c r="K29" s="8" t="s">
        <v>30</v>
      </c>
      <c r="L29" s="8" t="s">
        <v>13</v>
      </c>
      <c r="M29" s="8"/>
      <c r="N29" s="11" t="str">
        <f t="shared" si="3"/>
        <v>PIRJA RADU, Școala Gimnazială "Nicolae Bălcescu" Oradea</v>
      </c>
      <c r="O29" s="11">
        <v>1</v>
      </c>
    </row>
    <row r="30" spans="1:15" ht="15" customHeight="1" x14ac:dyDescent="0.25">
      <c r="A30" s="12">
        <v>127</v>
      </c>
      <c r="B30" s="13" t="s">
        <v>233</v>
      </c>
      <c r="C30" s="12">
        <v>6</v>
      </c>
      <c r="D30" s="6">
        <f t="shared" si="4"/>
        <v>2</v>
      </c>
      <c r="E30" s="13" t="s">
        <v>217</v>
      </c>
      <c r="F30" s="13" t="str">
        <f t="shared" si="0"/>
        <v>cls: 6</v>
      </c>
      <c r="G30" s="13">
        <f t="shared" si="1"/>
        <v>1</v>
      </c>
      <c r="H30" s="13">
        <f t="shared" si="2"/>
        <v>1</v>
      </c>
      <c r="I30" s="13">
        <v>8</v>
      </c>
      <c r="J30" s="14"/>
      <c r="K30" s="13" t="s">
        <v>143</v>
      </c>
      <c r="L30" s="13" t="s">
        <v>13</v>
      </c>
      <c r="M30" s="13"/>
      <c r="N30" s="6" t="str">
        <f t="shared" si="3"/>
        <v>Clop Ana Mariana, Liceul Vocațional Pedagogic "Nicolae Bolcaș" Beiuș</v>
      </c>
    </row>
    <row r="31" spans="1:15" ht="15" customHeight="1" x14ac:dyDescent="0.25">
      <c r="A31" s="12">
        <v>107</v>
      </c>
      <c r="B31" s="13" t="s">
        <v>206</v>
      </c>
      <c r="C31" s="12">
        <v>6</v>
      </c>
      <c r="D31" s="6">
        <f t="shared" si="4"/>
        <v>3</v>
      </c>
      <c r="E31" s="13" t="s">
        <v>207</v>
      </c>
      <c r="F31" s="13" t="str">
        <f t="shared" si="0"/>
        <v>cls: 6</v>
      </c>
      <c r="G31" s="13">
        <f t="shared" si="1"/>
        <v>1</v>
      </c>
      <c r="H31" s="13">
        <f t="shared" si="2"/>
        <v>1</v>
      </c>
      <c r="I31" s="13">
        <v>8</v>
      </c>
      <c r="J31" s="14"/>
      <c r="K31" s="13" t="s">
        <v>99</v>
      </c>
      <c r="L31" s="13" t="s">
        <v>13</v>
      </c>
      <c r="M31" s="13"/>
      <c r="N31" s="6" t="str">
        <f t="shared" si="3"/>
        <v>CURILĂ DIANA, Școala Gimnazială "Dacia" Oradea</v>
      </c>
    </row>
    <row r="32" spans="1:15" ht="15" customHeight="1" x14ac:dyDescent="0.25">
      <c r="A32" s="12">
        <v>69</v>
      </c>
      <c r="B32" s="13" t="s">
        <v>145</v>
      </c>
      <c r="C32" s="12">
        <v>5</v>
      </c>
      <c r="D32" s="6">
        <f t="shared" si="4"/>
        <v>4</v>
      </c>
      <c r="E32" s="13" t="s">
        <v>146</v>
      </c>
      <c r="F32" s="13" t="str">
        <f t="shared" si="0"/>
        <v>cls: 5</v>
      </c>
      <c r="G32" s="13">
        <f t="shared" si="1"/>
        <v>1</v>
      </c>
      <c r="H32" s="13">
        <f t="shared" si="2"/>
        <v>1</v>
      </c>
      <c r="I32" s="13">
        <v>8</v>
      </c>
      <c r="J32" s="14"/>
      <c r="K32" s="13" t="s">
        <v>147</v>
      </c>
      <c r="L32" s="13" t="s">
        <v>13</v>
      </c>
      <c r="M32" s="13"/>
      <c r="N32" s="6" t="str">
        <f t="shared" si="3"/>
        <v>Gherasim Adriana, Colegiul Național "Iosif Vulcan" Oradea</v>
      </c>
    </row>
    <row r="33" spans="1:15" ht="15" customHeight="1" x14ac:dyDescent="0.25">
      <c r="A33" s="12">
        <v>165</v>
      </c>
      <c r="B33" s="13" t="s">
        <v>287</v>
      </c>
      <c r="C33" s="12">
        <v>7</v>
      </c>
      <c r="D33" s="6">
        <f t="shared" si="4"/>
        <v>5</v>
      </c>
      <c r="E33" s="13" t="s">
        <v>235</v>
      </c>
      <c r="F33" s="13" t="str">
        <f t="shared" si="0"/>
        <v>cls: 7</v>
      </c>
      <c r="G33" s="13">
        <f t="shared" si="1"/>
        <v>1</v>
      </c>
      <c r="H33" s="13">
        <f t="shared" si="2"/>
        <v>1</v>
      </c>
      <c r="I33" s="13">
        <v>8</v>
      </c>
      <c r="J33" s="14"/>
      <c r="K33" s="13" t="s">
        <v>12</v>
      </c>
      <c r="L33" s="13" t="s">
        <v>13</v>
      </c>
      <c r="M33" s="13"/>
      <c r="N33" s="6" t="str">
        <f t="shared" si="3"/>
        <v>Ghiuro Bianca, Liceul Teologic Penticostal "Betel" Oradea</v>
      </c>
    </row>
    <row r="34" spans="1:15" ht="15" customHeight="1" x14ac:dyDescent="0.25">
      <c r="A34" s="12">
        <v>72</v>
      </c>
      <c r="B34" s="13" t="s">
        <v>150</v>
      </c>
      <c r="C34" s="12">
        <v>5</v>
      </c>
      <c r="D34" s="6">
        <f t="shared" si="4"/>
        <v>6</v>
      </c>
      <c r="E34" s="13" t="s">
        <v>151</v>
      </c>
      <c r="F34" s="13" t="str">
        <f t="shared" ref="F34:F65" si="5">IF(E34=E33,IF(C34&lt;&gt;C33,CONCATENATE(F33," ",C34),F33),CONCATENATE("cls: ",C34))</f>
        <v>cls: 5</v>
      </c>
      <c r="G34" s="13">
        <f t="shared" si="1"/>
        <v>1</v>
      </c>
      <c r="H34" s="13">
        <f t="shared" si="2"/>
        <v>1</v>
      </c>
      <c r="I34" s="13">
        <v>8</v>
      </c>
      <c r="J34" s="14"/>
      <c r="K34" s="13" t="s">
        <v>152</v>
      </c>
      <c r="L34" s="13" t="s">
        <v>13</v>
      </c>
      <c r="M34" s="13"/>
      <c r="N34" s="6" t="str">
        <f t="shared" si="3"/>
        <v>MIARA JANINA, Școala Gimnazială "Floare de Lotus" Sînmartin</v>
      </c>
    </row>
    <row r="35" spans="1:15" ht="15" customHeight="1" x14ac:dyDescent="0.25">
      <c r="A35" s="12">
        <v>7</v>
      </c>
      <c r="B35" s="13" t="s">
        <v>28</v>
      </c>
      <c r="C35" s="12">
        <v>5</v>
      </c>
      <c r="D35" s="6">
        <f t="shared" si="4"/>
        <v>7</v>
      </c>
      <c r="E35" s="13" t="s">
        <v>29</v>
      </c>
      <c r="F35" s="13" t="str">
        <f t="shared" si="5"/>
        <v>cls: 5</v>
      </c>
      <c r="G35" s="13">
        <f t="shared" si="1"/>
        <v>1</v>
      </c>
      <c r="H35" s="13">
        <f t="shared" si="2"/>
        <v>1</v>
      </c>
      <c r="I35" s="13">
        <v>8</v>
      </c>
      <c r="J35" s="14"/>
      <c r="K35" s="13" t="s">
        <v>30</v>
      </c>
      <c r="L35" s="13" t="s">
        <v>13</v>
      </c>
      <c r="M35" s="13"/>
      <c r="N35" s="6" t="str">
        <f t="shared" si="3"/>
        <v>ONOFREI ANCA, Școala Gimnazială "Nicolae Bălcescu" Oradea</v>
      </c>
    </row>
    <row r="36" spans="1:15" ht="15" customHeight="1" x14ac:dyDescent="0.25">
      <c r="A36" s="12">
        <v>135</v>
      </c>
      <c r="B36" s="13" t="s">
        <v>242</v>
      </c>
      <c r="C36" s="12">
        <v>6</v>
      </c>
      <c r="D36" s="6">
        <f t="shared" si="4"/>
        <v>8</v>
      </c>
      <c r="E36" s="13" t="s">
        <v>243</v>
      </c>
      <c r="F36" s="13" t="str">
        <f t="shared" si="5"/>
        <v>cls: 6</v>
      </c>
      <c r="G36" s="13">
        <f t="shared" si="1"/>
        <v>1</v>
      </c>
      <c r="H36" s="13">
        <f t="shared" si="2"/>
        <v>1</v>
      </c>
      <c r="I36" s="13">
        <v>8</v>
      </c>
      <c r="J36" s="14"/>
      <c r="K36" s="13" t="s">
        <v>69</v>
      </c>
      <c r="L36" s="13" t="s">
        <v>13</v>
      </c>
      <c r="M36" s="13"/>
      <c r="N36" s="6" t="str">
        <f t="shared" si="3"/>
        <v>TIMAR ALINA, Școala Gimnazială Nr.16 Oradea</v>
      </c>
    </row>
    <row r="37" spans="1:15" ht="15" customHeight="1" x14ac:dyDescent="0.25">
      <c r="A37" s="12">
        <v>87</v>
      </c>
      <c r="B37" s="13" t="s">
        <v>179</v>
      </c>
      <c r="C37" s="12">
        <v>6</v>
      </c>
      <c r="D37" s="6">
        <f t="shared" si="4"/>
        <v>9</v>
      </c>
      <c r="E37" s="13" t="s">
        <v>180</v>
      </c>
      <c r="F37" s="13" t="str">
        <f t="shared" si="5"/>
        <v>cls: 6</v>
      </c>
      <c r="G37" s="13">
        <f t="shared" si="1"/>
        <v>1</v>
      </c>
      <c r="H37" s="13">
        <f t="shared" si="2"/>
        <v>1</v>
      </c>
      <c r="I37" s="13">
        <v>8</v>
      </c>
      <c r="J37" s="14"/>
      <c r="K37" s="13" t="s">
        <v>181</v>
      </c>
      <c r="L37" s="13" t="s">
        <v>13</v>
      </c>
      <c r="M37" s="13"/>
      <c r="N37" s="6" t="str">
        <f t="shared" si="3"/>
        <v>Viorica Purdea, Școala Gimnazială "Octavian Goga" Oradea</v>
      </c>
    </row>
    <row r="38" spans="1:15" s="11" customFormat="1" ht="15" customHeight="1" x14ac:dyDescent="0.25">
      <c r="A38" s="7">
        <v>265</v>
      </c>
      <c r="B38" s="8" t="s">
        <v>432</v>
      </c>
      <c r="C38" s="7">
        <v>12</v>
      </c>
      <c r="D38" s="9">
        <f t="shared" si="4"/>
        <v>1</v>
      </c>
      <c r="E38" s="8" t="s">
        <v>397</v>
      </c>
      <c r="F38" s="8" t="str">
        <f t="shared" si="5"/>
        <v>cls: 12</v>
      </c>
      <c r="G38" s="8">
        <f t="shared" si="1"/>
        <v>1</v>
      </c>
      <c r="H38" s="8">
        <f t="shared" si="2"/>
        <v>1</v>
      </c>
      <c r="I38" s="8">
        <v>9</v>
      </c>
      <c r="J38" s="10"/>
      <c r="K38" s="8" t="s">
        <v>213</v>
      </c>
      <c r="L38" s="8" t="s">
        <v>13</v>
      </c>
      <c r="M38" s="8"/>
      <c r="N38" s="11" t="str">
        <f t="shared" si="3"/>
        <v>Luca Dorel, Colegiul Național "Mihai Eminescu" Oradea</v>
      </c>
      <c r="O38" s="11">
        <v>1</v>
      </c>
    </row>
    <row r="39" spans="1:15" ht="15" customHeight="1" x14ac:dyDescent="0.25">
      <c r="A39" s="12">
        <v>246</v>
      </c>
      <c r="B39" s="13" t="s">
        <v>408</v>
      </c>
      <c r="C39" s="12">
        <v>10</v>
      </c>
      <c r="D39" s="6">
        <f t="shared" si="4"/>
        <v>2</v>
      </c>
      <c r="E39" s="13" t="s">
        <v>409</v>
      </c>
      <c r="F39" s="13" t="str">
        <f t="shared" si="5"/>
        <v>cls: 10</v>
      </c>
      <c r="G39" s="13">
        <f t="shared" si="1"/>
        <v>1</v>
      </c>
      <c r="H39" s="13">
        <f t="shared" si="2"/>
        <v>1</v>
      </c>
      <c r="I39" s="13">
        <v>9</v>
      </c>
      <c r="J39" s="14"/>
      <c r="K39" s="13" t="s">
        <v>248</v>
      </c>
      <c r="L39" s="13" t="s">
        <v>27</v>
      </c>
      <c r="M39" s="13"/>
      <c r="N39" s="6" t="str">
        <f t="shared" si="3"/>
        <v>Betuker Enikő, Liceul Tehnologic "Horvath Janos "Marghita</v>
      </c>
    </row>
    <row r="40" spans="1:15" ht="15" customHeight="1" x14ac:dyDescent="0.25">
      <c r="A40" s="12">
        <v>242</v>
      </c>
      <c r="B40" s="13" t="s">
        <v>400</v>
      </c>
      <c r="C40" s="12">
        <v>10</v>
      </c>
      <c r="D40" s="6">
        <f t="shared" si="4"/>
        <v>3</v>
      </c>
      <c r="E40" s="13" t="s">
        <v>401</v>
      </c>
      <c r="F40" s="13" t="str">
        <f t="shared" si="5"/>
        <v>cls: 10</v>
      </c>
      <c r="G40" s="13">
        <f t="shared" si="1"/>
        <v>1</v>
      </c>
      <c r="H40" s="13">
        <f t="shared" si="2"/>
        <v>1</v>
      </c>
      <c r="I40" s="13">
        <v>9</v>
      </c>
      <c r="J40" s="14"/>
      <c r="K40" s="13" t="s">
        <v>26</v>
      </c>
      <c r="L40" s="13" t="s">
        <v>27</v>
      </c>
      <c r="M40" s="13"/>
      <c r="N40" s="6" t="str">
        <f t="shared" si="3"/>
        <v>Bődi János, Liceul Teoretic "Ady Endre" Oradea</v>
      </c>
    </row>
    <row r="41" spans="1:15" ht="15" customHeight="1" x14ac:dyDescent="0.25">
      <c r="A41" s="12">
        <v>272</v>
      </c>
      <c r="B41" s="13" t="s">
        <v>440</v>
      </c>
      <c r="C41" s="12">
        <v>12</v>
      </c>
      <c r="D41" s="6">
        <f t="shared" si="4"/>
        <v>4</v>
      </c>
      <c r="E41" s="13" t="s">
        <v>142</v>
      </c>
      <c r="F41" s="13" t="str">
        <f t="shared" si="5"/>
        <v>cls: 12</v>
      </c>
      <c r="G41" s="13">
        <f t="shared" si="1"/>
        <v>1</v>
      </c>
      <c r="H41" s="13">
        <f t="shared" si="2"/>
        <v>1</v>
      </c>
      <c r="I41" s="13">
        <v>9</v>
      </c>
      <c r="J41" s="14"/>
      <c r="K41" s="13" t="s">
        <v>143</v>
      </c>
      <c r="L41" s="13" t="s">
        <v>13</v>
      </c>
      <c r="M41" s="13"/>
      <c r="N41" s="6" t="str">
        <f t="shared" si="3"/>
        <v>Domocoș Ecaterina, Liceul Vocațional Pedagogic "Nicolae Bolcaș" Beiuș</v>
      </c>
    </row>
    <row r="42" spans="1:15" s="26" customFormat="1" ht="26.25" customHeight="1" x14ac:dyDescent="0.25">
      <c r="A42" s="24">
        <v>154</v>
      </c>
      <c r="B42" s="25" t="s">
        <v>269</v>
      </c>
      <c r="C42" s="24">
        <v>7</v>
      </c>
      <c r="D42" s="26">
        <f t="shared" si="4"/>
        <v>5</v>
      </c>
      <c r="E42" s="25" t="s">
        <v>270</v>
      </c>
      <c r="F42" s="25" t="str">
        <f t="shared" si="5"/>
        <v>cls: 7</v>
      </c>
      <c r="G42" s="25">
        <f t="shared" si="1"/>
        <v>1</v>
      </c>
      <c r="H42" s="25">
        <f t="shared" si="2"/>
        <v>1</v>
      </c>
      <c r="I42" s="25">
        <v>9</v>
      </c>
      <c r="J42" s="27"/>
      <c r="K42" s="25" t="s">
        <v>91</v>
      </c>
      <c r="L42" s="25" t="s">
        <v>13</v>
      </c>
      <c r="M42" s="25"/>
      <c r="N42" s="26" t="str">
        <f t="shared" si="3"/>
        <v>FORISZ FRANCISC, Liceul Don Orione</v>
      </c>
    </row>
    <row r="43" spans="1:15" ht="26.25" customHeight="1" x14ac:dyDescent="0.25">
      <c r="A43" s="12">
        <v>211</v>
      </c>
      <c r="B43" s="13" t="s">
        <v>355</v>
      </c>
      <c r="C43" s="12">
        <v>8</v>
      </c>
      <c r="D43" s="6">
        <f t="shared" si="4"/>
        <v>6</v>
      </c>
      <c r="E43" s="13" t="s">
        <v>315</v>
      </c>
      <c r="F43" s="13" t="str">
        <f t="shared" si="5"/>
        <v>cls: 8</v>
      </c>
      <c r="G43" s="13">
        <f t="shared" si="1"/>
        <v>1</v>
      </c>
      <c r="H43" s="13">
        <f t="shared" si="2"/>
        <v>1</v>
      </c>
      <c r="I43" s="13">
        <v>9</v>
      </c>
      <c r="J43" s="14"/>
      <c r="K43" s="13" t="s">
        <v>248</v>
      </c>
      <c r="L43" s="13" t="s">
        <v>27</v>
      </c>
      <c r="M43" s="13"/>
      <c r="N43" s="6" t="str">
        <f t="shared" si="3"/>
        <v>Jakab Ottó Attila, Liceul Tehnologic "Horvath Janos "Marghita</v>
      </c>
    </row>
    <row r="44" spans="1:15" ht="26.25" customHeight="1" x14ac:dyDescent="0.25">
      <c r="A44" s="12">
        <v>241</v>
      </c>
      <c r="B44" s="13" t="s">
        <v>398</v>
      </c>
      <c r="C44" s="12">
        <v>10</v>
      </c>
      <c r="D44" s="6">
        <f t="shared" si="4"/>
        <v>7</v>
      </c>
      <c r="E44" s="13" t="s">
        <v>399</v>
      </c>
      <c r="F44" s="13" t="str">
        <f t="shared" si="5"/>
        <v>cls: 10</v>
      </c>
      <c r="G44" s="13">
        <f t="shared" si="1"/>
        <v>1</v>
      </c>
      <c r="H44" s="13">
        <f t="shared" si="2"/>
        <v>1</v>
      </c>
      <c r="I44" s="13">
        <v>9</v>
      </c>
      <c r="J44" s="14"/>
      <c r="K44" s="13" t="s">
        <v>26</v>
      </c>
      <c r="L44" s="13" t="s">
        <v>27</v>
      </c>
      <c r="M44" s="13"/>
      <c r="N44" s="6" t="str">
        <f t="shared" si="3"/>
        <v>Kányádi Zoltán-Alexandru, Liceul Teoretic "Ady Endre" Oradea</v>
      </c>
    </row>
    <row r="45" spans="1:15" ht="15" customHeight="1" x14ac:dyDescent="0.25">
      <c r="A45" s="12">
        <v>269</v>
      </c>
      <c r="B45" s="13" t="s">
        <v>437</v>
      </c>
      <c r="C45" s="12">
        <v>12</v>
      </c>
      <c r="D45" s="6">
        <f t="shared" si="4"/>
        <v>8</v>
      </c>
      <c r="E45" s="13" t="s">
        <v>387</v>
      </c>
      <c r="F45" s="13" t="str">
        <f t="shared" si="5"/>
        <v>cls: 12</v>
      </c>
      <c r="G45" s="13">
        <f t="shared" si="1"/>
        <v>1</v>
      </c>
      <c r="H45" s="13">
        <f t="shared" si="2"/>
        <v>1</v>
      </c>
      <c r="I45" s="13">
        <v>9</v>
      </c>
      <c r="J45" s="14"/>
      <c r="K45" s="13" t="s">
        <v>366</v>
      </c>
      <c r="L45" s="13" t="s">
        <v>13</v>
      </c>
      <c r="M45" s="13"/>
      <c r="N45" s="6" t="str">
        <f t="shared" si="3"/>
        <v>MOISIN MONICA, Colegiul Tehnic "Alexandru Roman" Aleșd</v>
      </c>
    </row>
    <row r="46" spans="1:15" ht="26.25" customHeight="1" x14ac:dyDescent="0.25">
      <c r="A46" s="12">
        <v>261</v>
      </c>
      <c r="B46" s="13" t="s">
        <v>427</v>
      </c>
      <c r="C46" s="12">
        <v>12</v>
      </c>
      <c r="D46" s="6">
        <f t="shared" si="4"/>
        <v>9</v>
      </c>
      <c r="E46" s="13" t="s">
        <v>394</v>
      </c>
      <c r="F46" s="13" t="str">
        <f t="shared" si="5"/>
        <v>cls: 12</v>
      </c>
      <c r="G46" s="13">
        <f t="shared" si="1"/>
        <v>1</v>
      </c>
      <c r="H46" s="13">
        <f t="shared" si="2"/>
        <v>1</v>
      </c>
      <c r="I46" s="13">
        <v>9</v>
      </c>
      <c r="J46" s="14"/>
      <c r="K46" s="13" t="s">
        <v>373</v>
      </c>
      <c r="L46" s="13" t="s">
        <v>27</v>
      </c>
      <c r="M46" s="13"/>
      <c r="N46" s="6" t="str">
        <f t="shared" si="3"/>
        <v>Nagy Olga, Liceul Teoretic "Arany Janos" Salonta</v>
      </c>
    </row>
    <row r="47" spans="1:15" s="11" customFormat="1" ht="26.25" customHeight="1" x14ac:dyDescent="0.25">
      <c r="A47" s="7">
        <v>260</v>
      </c>
      <c r="B47" s="8" t="s">
        <v>426</v>
      </c>
      <c r="C47" s="7">
        <v>11</v>
      </c>
      <c r="D47" s="9">
        <f t="shared" si="4"/>
        <v>1</v>
      </c>
      <c r="E47" s="15" t="s">
        <v>357</v>
      </c>
      <c r="F47" s="8" t="str">
        <f t="shared" si="5"/>
        <v>cls: 11</v>
      </c>
      <c r="G47" s="8">
        <f t="shared" si="1"/>
        <v>1</v>
      </c>
      <c r="H47" s="8">
        <f t="shared" si="2"/>
        <v>1</v>
      </c>
      <c r="I47" s="8">
        <v>10</v>
      </c>
      <c r="J47" s="8" t="s">
        <v>357</v>
      </c>
      <c r="K47" s="8" t="s">
        <v>0</v>
      </c>
      <c r="L47" s="8" t="s">
        <v>13</v>
      </c>
      <c r="M47" s="8"/>
      <c r="N47" s="11" t="str">
        <f t="shared" si="3"/>
        <v>SADOVEANU VIOREL, Colegiul Național "Emanuil Gojdu" Oradea</v>
      </c>
      <c r="O47" s="11">
        <v>1</v>
      </c>
    </row>
    <row r="48" spans="1:15" ht="15" customHeight="1" x14ac:dyDescent="0.25">
      <c r="A48" s="12">
        <v>253</v>
      </c>
      <c r="B48" s="13" t="s">
        <v>417</v>
      </c>
      <c r="C48" s="12">
        <v>11</v>
      </c>
      <c r="D48" s="6">
        <f t="shared" si="4"/>
        <v>2</v>
      </c>
      <c r="E48" s="13" t="s">
        <v>359</v>
      </c>
      <c r="F48" s="13" t="str">
        <f t="shared" si="5"/>
        <v>cls: 11</v>
      </c>
      <c r="G48" s="13">
        <f t="shared" si="1"/>
        <v>1</v>
      </c>
      <c r="H48" s="13">
        <f t="shared" si="2"/>
        <v>1</v>
      </c>
      <c r="I48" s="13">
        <v>10</v>
      </c>
      <c r="J48" s="14"/>
      <c r="K48" s="13" t="s">
        <v>26</v>
      </c>
      <c r="L48" s="13" t="s">
        <v>27</v>
      </c>
      <c r="M48" s="13"/>
      <c r="N48" s="6" t="str">
        <f t="shared" si="3"/>
        <v>Báthori Éva, Liceul Teoretic "Ady Endre" Oradea</v>
      </c>
    </row>
    <row r="49" spans="1:15" ht="15" customHeight="1" x14ac:dyDescent="0.25">
      <c r="A49" s="12">
        <v>259</v>
      </c>
      <c r="B49" s="13" t="s">
        <v>425</v>
      </c>
      <c r="C49" s="12">
        <v>11</v>
      </c>
      <c r="D49" s="6">
        <f t="shared" si="4"/>
        <v>3</v>
      </c>
      <c r="E49" s="13" t="s">
        <v>365</v>
      </c>
      <c r="F49" s="13" t="str">
        <f t="shared" si="5"/>
        <v>cls: 11</v>
      </c>
      <c r="G49" s="13">
        <f t="shared" si="1"/>
        <v>1</v>
      </c>
      <c r="H49" s="13">
        <f t="shared" si="2"/>
        <v>1</v>
      </c>
      <c r="I49" s="13">
        <v>10</v>
      </c>
      <c r="J49" s="14"/>
      <c r="K49" s="13" t="s">
        <v>366</v>
      </c>
      <c r="L49" s="13" t="s">
        <v>13</v>
      </c>
      <c r="M49" s="13"/>
      <c r="N49" s="6" t="str">
        <f t="shared" si="3"/>
        <v>BULZAN ILEANA, Colegiul Tehnic "Alexandru Roman" Aleșd</v>
      </c>
    </row>
    <row r="50" spans="1:15" ht="15" customHeight="1" x14ac:dyDescent="0.25">
      <c r="A50" s="12">
        <v>232</v>
      </c>
      <c r="B50" s="13" t="s">
        <v>384</v>
      </c>
      <c r="C50" s="12">
        <v>9</v>
      </c>
      <c r="D50" s="6">
        <f t="shared" si="4"/>
        <v>4</v>
      </c>
      <c r="E50" s="13" t="s">
        <v>372</v>
      </c>
      <c r="F50" s="13" t="str">
        <f t="shared" si="5"/>
        <v>cls: 9</v>
      </c>
      <c r="G50" s="13">
        <f t="shared" si="1"/>
        <v>1</v>
      </c>
      <c r="H50" s="13">
        <f t="shared" si="2"/>
        <v>1</v>
      </c>
      <c r="I50" s="13">
        <v>10</v>
      </c>
      <c r="J50" s="14"/>
      <c r="K50" s="13" t="s">
        <v>373</v>
      </c>
      <c r="L50" s="13" t="s">
        <v>27</v>
      </c>
      <c r="M50" s="13"/>
      <c r="N50" s="6" t="str">
        <f t="shared" si="3"/>
        <v>Mészár Iuliana, Liceul Teoretic "Arany Janos" Salonta</v>
      </c>
    </row>
    <row r="51" spans="1:15" ht="15" customHeight="1" x14ac:dyDescent="0.25">
      <c r="A51" s="12">
        <v>233</v>
      </c>
      <c r="B51" s="13" t="s">
        <v>385</v>
      </c>
      <c r="C51" s="12">
        <v>10</v>
      </c>
      <c r="D51" s="6">
        <f t="shared" si="4"/>
        <v>5</v>
      </c>
      <c r="E51" s="13" t="s">
        <v>45</v>
      </c>
      <c r="F51" s="13" t="str">
        <f t="shared" si="5"/>
        <v>cls: 10</v>
      </c>
      <c r="G51" s="13">
        <f t="shared" si="1"/>
        <v>1</v>
      </c>
      <c r="H51" s="13">
        <f t="shared" si="2"/>
        <v>1</v>
      </c>
      <c r="I51" s="13">
        <v>10</v>
      </c>
      <c r="J51" s="14"/>
      <c r="K51" s="13" t="s">
        <v>46</v>
      </c>
      <c r="L51" s="13" t="s">
        <v>13</v>
      </c>
      <c r="M51" s="13"/>
      <c r="N51" s="6" t="str">
        <f t="shared" si="3"/>
        <v>Popa Maria Laura, Colegiul Național "Samuil Vulcan" Beiuș</v>
      </c>
    </row>
    <row r="52" spans="1:15" ht="15" customHeight="1" x14ac:dyDescent="0.25">
      <c r="A52" s="12">
        <v>210</v>
      </c>
      <c r="B52" s="13" t="s">
        <v>354</v>
      </c>
      <c r="C52" s="12">
        <v>8</v>
      </c>
      <c r="D52" s="6">
        <f t="shared" si="4"/>
        <v>6</v>
      </c>
      <c r="E52" s="13" t="s">
        <v>209</v>
      </c>
      <c r="F52" s="13" t="str">
        <f t="shared" si="5"/>
        <v>cls: 8</v>
      </c>
      <c r="G52" s="13">
        <f t="shared" si="1"/>
        <v>1</v>
      </c>
      <c r="H52" s="13">
        <f t="shared" si="2"/>
        <v>1</v>
      </c>
      <c r="I52" s="13">
        <v>10</v>
      </c>
      <c r="J52" s="13" t="s">
        <v>229</v>
      </c>
      <c r="K52" s="13" t="s">
        <v>75</v>
      </c>
      <c r="L52" s="13" t="s">
        <v>13</v>
      </c>
      <c r="M52" s="13"/>
      <c r="N52" s="6" t="str">
        <f t="shared" si="3"/>
        <v>Puscas Florina, Liceul Teologic Baptist "Emanuel" Oradea</v>
      </c>
    </row>
    <row r="53" spans="1:15" ht="15" customHeight="1" x14ac:dyDescent="0.25">
      <c r="A53" s="12">
        <v>215</v>
      </c>
      <c r="B53" s="13" t="s">
        <v>361</v>
      </c>
      <c r="C53" s="12">
        <v>9</v>
      </c>
      <c r="D53" s="6">
        <f t="shared" si="4"/>
        <v>7</v>
      </c>
      <c r="E53" s="13" t="s">
        <v>362</v>
      </c>
      <c r="F53" s="13" t="str">
        <f t="shared" si="5"/>
        <v>cls: 9</v>
      </c>
      <c r="G53" s="13">
        <f t="shared" si="1"/>
        <v>1</v>
      </c>
      <c r="H53" s="13">
        <f t="shared" si="2"/>
        <v>1</v>
      </c>
      <c r="I53" s="13">
        <v>10</v>
      </c>
      <c r="J53" s="14"/>
      <c r="K53" s="13" t="s">
        <v>213</v>
      </c>
      <c r="L53" s="13" t="s">
        <v>13</v>
      </c>
      <c r="M53" s="13"/>
      <c r="N53" s="6" t="str">
        <f t="shared" si="3"/>
        <v>Serac Călin, Colegiul Național "Mihai Eminescu" Oradea</v>
      </c>
    </row>
    <row r="54" spans="1:15" ht="15" customHeight="1" x14ac:dyDescent="0.25">
      <c r="A54" s="12">
        <v>270</v>
      </c>
      <c r="B54" s="13" t="s">
        <v>438</v>
      </c>
      <c r="C54" s="12">
        <v>12</v>
      </c>
      <c r="D54" s="6">
        <f t="shared" si="4"/>
        <v>8</v>
      </c>
      <c r="E54" s="13" t="s">
        <v>420</v>
      </c>
      <c r="F54" s="13" t="str">
        <f t="shared" si="5"/>
        <v>cls: 12</v>
      </c>
      <c r="G54" s="13">
        <f t="shared" si="1"/>
        <v>1</v>
      </c>
      <c r="H54" s="13">
        <f t="shared" si="2"/>
        <v>1</v>
      </c>
      <c r="I54" s="13">
        <v>10</v>
      </c>
      <c r="J54" s="14"/>
      <c r="K54" s="13" t="s">
        <v>0</v>
      </c>
      <c r="L54" s="13" t="s">
        <v>13</v>
      </c>
      <c r="M54" s="13"/>
      <c r="N54" s="6" t="str">
        <f t="shared" si="3"/>
        <v>STAN AUGUSTIN, Colegiul Național "Emanuil Gojdu" Oradea</v>
      </c>
    </row>
    <row r="55" spans="1:15" ht="15" customHeight="1" x14ac:dyDescent="0.25">
      <c r="A55" s="12">
        <v>195</v>
      </c>
      <c r="B55" s="13" t="s">
        <v>334</v>
      </c>
      <c r="C55" s="12">
        <v>8</v>
      </c>
      <c r="D55" s="6">
        <f t="shared" si="4"/>
        <v>9</v>
      </c>
      <c r="E55" s="13" t="s">
        <v>335</v>
      </c>
      <c r="F55" s="13" t="str">
        <f t="shared" si="5"/>
        <v>cls: 8</v>
      </c>
      <c r="G55" s="13">
        <f t="shared" si="1"/>
        <v>1</v>
      </c>
      <c r="H55" s="13">
        <f t="shared" si="2"/>
        <v>1</v>
      </c>
      <c r="I55" s="13">
        <v>10</v>
      </c>
      <c r="J55" s="14"/>
      <c r="K55" s="13" t="s">
        <v>292</v>
      </c>
      <c r="L55" s="13" t="s">
        <v>13</v>
      </c>
      <c r="M55" s="13"/>
      <c r="N55" s="6" t="str">
        <f t="shared" si="3"/>
        <v>Ursan Rodica, Colegiul Național "Octavian Goga" Marghita</v>
      </c>
    </row>
    <row r="56" spans="1:15" s="11" customFormat="1" ht="15" customHeight="1" x14ac:dyDescent="0.25">
      <c r="A56" s="7">
        <v>231</v>
      </c>
      <c r="B56" s="8" t="s">
        <v>383</v>
      </c>
      <c r="C56" s="7">
        <v>9</v>
      </c>
      <c r="D56" s="9">
        <f t="shared" si="4"/>
        <v>1</v>
      </c>
      <c r="E56" s="8" t="s">
        <v>65</v>
      </c>
      <c r="F56" s="8" t="str">
        <f t="shared" si="5"/>
        <v>cls: 9</v>
      </c>
      <c r="G56" s="8">
        <f t="shared" si="1"/>
        <v>1</v>
      </c>
      <c r="H56" s="8">
        <f t="shared" si="2"/>
        <v>1</v>
      </c>
      <c r="I56" s="8">
        <v>11</v>
      </c>
      <c r="J56" s="8" t="s">
        <v>65</v>
      </c>
      <c r="K56" s="8" t="s">
        <v>0</v>
      </c>
      <c r="L56" s="8" t="s">
        <v>13</v>
      </c>
      <c r="M56" s="8"/>
      <c r="N56" s="11" t="str">
        <f t="shared" si="3"/>
        <v>CICORTAȘ MARIUS, Colegiul Național "Emanuil Gojdu" Oradea</v>
      </c>
      <c r="O56" s="11">
        <v>1</v>
      </c>
    </row>
    <row r="57" spans="1:15" ht="15" customHeight="1" x14ac:dyDescent="0.25">
      <c r="A57" s="12">
        <v>243</v>
      </c>
      <c r="B57" s="13" t="s">
        <v>402</v>
      </c>
      <c r="C57" s="12">
        <v>10</v>
      </c>
      <c r="D57" s="6">
        <f t="shared" si="4"/>
        <v>2</v>
      </c>
      <c r="E57" s="13" t="s">
        <v>229</v>
      </c>
      <c r="F57" s="13" t="str">
        <f t="shared" si="5"/>
        <v>cls: 10</v>
      </c>
      <c r="G57" s="13">
        <f t="shared" si="1"/>
        <v>1</v>
      </c>
      <c r="H57" s="13">
        <f t="shared" si="2"/>
        <v>1</v>
      </c>
      <c r="I57" s="13">
        <v>11</v>
      </c>
      <c r="J57" s="13" t="s">
        <v>403</v>
      </c>
      <c r="K57" s="13" t="s">
        <v>0</v>
      </c>
      <c r="L57" s="13" t="s">
        <v>13</v>
      </c>
      <c r="M57" s="13"/>
      <c r="N57" s="6" t="str">
        <f t="shared" si="3"/>
        <v>Chisiu Gabriela, Colegiul Național "Emanuil Gojdu" Oradea</v>
      </c>
    </row>
    <row r="58" spans="1:15" ht="15" customHeight="1" x14ac:dyDescent="0.25">
      <c r="A58" s="12">
        <v>33</v>
      </c>
      <c r="B58" s="13" t="s">
        <v>89</v>
      </c>
      <c r="C58" s="12">
        <v>5</v>
      </c>
      <c r="D58" s="6">
        <f t="shared" si="4"/>
        <v>3</v>
      </c>
      <c r="E58" s="13" t="s">
        <v>90</v>
      </c>
      <c r="F58" s="13" t="str">
        <f t="shared" si="5"/>
        <v>cls: 5</v>
      </c>
      <c r="G58" s="13">
        <f t="shared" si="1"/>
        <v>1</v>
      </c>
      <c r="H58" s="13">
        <f t="shared" si="2"/>
        <v>1</v>
      </c>
      <c r="I58" s="13">
        <v>11</v>
      </c>
      <c r="J58" s="14"/>
      <c r="K58" s="13" t="s">
        <v>91</v>
      </c>
      <c r="L58" s="13" t="s">
        <v>13</v>
      </c>
      <c r="M58" s="13"/>
      <c r="N58" s="6" t="str">
        <f t="shared" si="3"/>
        <v>Cioara Codruta, Liceul Don Orione</v>
      </c>
    </row>
    <row r="59" spans="1:15" ht="15" customHeight="1" x14ac:dyDescent="0.25">
      <c r="A59" s="12">
        <v>65</v>
      </c>
      <c r="B59" s="13" t="s">
        <v>139</v>
      </c>
      <c r="C59" s="12">
        <v>5</v>
      </c>
      <c r="D59" s="6">
        <f t="shared" si="4"/>
        <v>4</v>
      </c>
      <c r="E59" s="13" t="s">
        <v>35</v>
      </c>
      <c r="F59" s="13" t="str">
        <f t="shared" si="5"/>
        <v>cls: 5</v>
      </c>
      <c r="G59" s="13">
        <f t="shared" si="1"/>
        <v>1</v>
      </c>
      <c r="H59" s="13">
        <f t="shared" si="2"/>
        <v>1</v>
      </c>
      <c r="I59" s="13">
        <v>11</v>
      </c>
      <c r="J59" s="14"/>
      <c r="K59" s="13" t="s">
        <v>36</v>
      </c>
      <c r="L59" s="13" t="s">
        <v>13</v>
      </c>
      <c r="M59" s="13"/>
      <c r="N59" s="6" t="str">
        <f t="shared" si="3"/>
        <v>CURILĂ CORINA, Colegiul Național "Onisifor Ghibu" Oradea</v>
      </c>
    </row>
    <row r="60" spans="1:15" ht="15" customHeight="1" x14ac:dyDescent="0.25">
      <c r="A60" s="12">
        <v>202</v>
      </c>
      <c r="B60" s="13" t="s">
        <v>345</v>
      </c>
      <c r="C60" s="12">
        <v>8</v>
      </c>
      <c r="D60" s="6">
        <f t="shared" si="4"/>
        <v>5</v>
      </c>
      <c r="E60" s="13" t="s">
        <v>305</v>
      </c>
      <c r="F60" s="13" t="str">
        <f t="shared" si="5"/>
        <v>cls: 8</v>
      </c>
      <c r="G60" s="13">
        <f t="shared" si="1"/>
        <v>1</v>
      </c>
      <c r="H60" s="13">
        <f t="shared" si="2"/>
        <v>1</v>
      </c>
      <c r="I60" s="13">
        <v>11</v>
      </c>
      <c r="J60" s="14"/>
      <c r="K60" s="13" t="s">
        <v>306</v>
      </c>
      <c r="L60" s="13" t="s">
        <v>13</v>
      </c>
      <c r="M60" s="13"/>
      <c r="N60" s="6" t="str">
        <f t="shared" si="3"/>
        <v>GALEA LIVIU, Colegiul Național "Teodor Neş" Salonta</v>
      </c>
    </row>
    <row r="61" spans="1:15" ht="15" customHeight="1" x14ac:dyDescent="0.25">
      <c r="A61" s="12">
        <v>83</v>
      </c>
      <c r="B61" s="13" t="s">
        <v>171</v>
      </c>
      <c r="C61" s="12">
        <v>6</v>
      </c>
      <c r="D61" s="6">
        <f t="shared" si="4"/>
        <v>6</v>
      </c>
      <c r="E61" s="13" t="s">
        <v>172</v>
      </c>
      <c r="F61" s="13" t="str">
        <f t="shared" si="5"/>
        <v>cls: 6</v>
      </c>
      <c r="G61" s="13">
        <f t="shared" si="1"/>
        <v>1</v>
      </c>
      <c r="H61" s="13">
        <f t="shared" si="2"/>
        <v>1</v>
      </c>
      <c r="I61" s="13">
        <v>11</v>
      </c>
      <c r="J61" s="14"/>
      <c r="K61" s="13" t="s">
        <v>49</v>
      </c>
      <c r="L61" s="13" t="s">
        <v>13</v>
      </c>
      <c r="M61" s="13"/>
      <c r="N61" s="6" t="str">
        <f t="shared" si="3"/>
        <v>Mic-David Marius, Liceul Greco-Catolic ”Iului Maniu” Oradea</v>
      </c>
    </row>
    <row r="62" spans="1:15" ht="15" customHeight="1" x14ac:dyDescent="0.25">
      <c r="A62" s="12">
        <v>40</v>
      </c>
      <c r="B62" s="13" t="s">
        <v>102</v>
      </c>
      <c r="C62" s="12">
        <v>5</v>
      </c>
      <c r="D62" s="6">
        <f t="shared" si="4"/>
        <v>7</v>
      </c>
      <c r="E62" s="13" t="s">
        <v>103</v>
      </c>
      <c r="F62" s="13" t="str">
        <f t="shared" si="5"/>
        <v>cls: 5</v>
      </c>
      <c r="G62" s="13">
        <f t="shared" si="1"/>
        <v>1</v>
      </c>
      <c r="H62" s="13">
        <f t="shared" si="2"/>
        <v>1</v>
      </c>
      <c r="I62" s="13">
        <v>11</v>
      </c>
      <c r="J62" s="14"/>
      <c r="K62" s="13" t="s">
        <v>104</v>
      </c>
      <c r="L62" s="13" t="s">
        <v>13</v>
      </c>
      <c r="M62" s="13"/>
      <c r="N62" s="6" t="str">
        <f t="shared" si="3"/>
        <v>POP MIRCEA, Școala Gimnazială "Winne Academy" Oradea</v>
      </c>
    </row>
    <row r="63" spans="1:15" ht="26.25" customHeight="1" x14ac:dyDescent="0.25">
      <c r="A63" s="12">
        <v>14</v>
      </c>
      <c r="B63" s="13" t="s">
        <v>47</v>
      </c>
      <c r="C63" s="12">
        <v>5</v>
      </c>
      <c r="D63" s="6">
        <f t="shared" si="4"/>
        <v>8</v>
      </c>
      <c r="E63" s="13" t="s">
        <v>48</v>
      </c>
      <c r="F63" s="13" t="str">
        <f t="shared" si="5"/>
        <v>cls: 5</v>
      </c>
      <c r="G63" s="13">
        <f t="shared" si="1"/>
        <v>1</v>
      </c>
      <c r="H63" s="13">
        <f t="shared" si="2"/>
        <v>1</v>
      </c>
      <c r="I63" s="13">
        <v>11</v>
      </c>
      <c r="J63" s="14"/>
      <c r="K63" s="13" t="s">
        <v>49</v>
      </c>
      <c r="L63" s="13" t="s">
        <v>13</v>
      </c>
      <c r="M63" s="13"/>
      <c r="N63" s="6" t="str">
        <f t="shared" si="3"/>
        <v>Sabau Calin, Liceul Greco-Catolic ”Iului Maniu” Oradea</v>
      </c>
    </row>
    <row r="64" spans="1:15" ht="26.25" customHeight="1" x14ac:dyDescent="0.25">
      <c r="A64" s="12">
        <v>198</v>
      </c>
      <c r="B64" s="13" t="s">
        <v>339</v>
      </c>
      <c r="C64" s="12">
        <v>8</v>
      </c>
      <c r="D64" s="6">
        <f t="shared" si="4"/>
        <v>9</v>
      </c>
      <c r="E64" s="13" t="s">
        <v>297</v>
      </c>
      <c r="F64" s="13" t="str">
        <f t="shared" si="5"/>
        <v>cls: 8</v>
      </c>
      <c r="G64" s="13">
        <f t="shared" si="1"/>
        <v>1</v>
      </c>
      <c r="H64" s="13">
        <f t="shared" si="2"/>
        <v>1</v>
      </c>
      <c r="I64" s="13">
        <v>11</v>
      </c>
      <c r="J64" s="13" t="s">
        <v>311</v>
      </c>
      <c r="K64" s="13" t="s">
        <v>0</v>
      </c>
      <c r="L64" s="13" t="s">
        <v>13</v>
      </c>
      <c r="M64" s="13"/>
      <c r="N64" s="6" t="str">
        <f t="shared" si="3"/>
        <v>VERESTOI CSILLA, Colegiul Național "Emanuil Gojdu" Oradea</v>
      </c>
    </row>
    <row r="65" spans="1:15" s="11" customFormat="1" x14ac:dyDescent="0.25">
      <c r="A65" s="7">
        <v>249</v>
      </c>
      <c r="B65" s="8" t="s">
        <v>412</v>
      </c>
      <c r="C65" s="7">
        <v>10</v>
      </c>
      <c r="D65" s="9">
        <f t="shared" si="4"/>
        <v>1</v>
      </c>
      <c r="E65" s="8" t="s">
        <v>413</v>
      </c>
      <c r="F65" s="8" t="str">
        <f t="shared" si="5"/>
        <v>cls: 10</v>
      </c>
      <c r="G65" s="8">
        <f t="shared" si="1"/>
        <v>1</v>
      </c>
      <c r="H65" s="8">
        <f t="shared" si="2"/>
        <v>1</v>
      </c>
      <c r="I65" s="8">
        <v>12</v>
      </c>
      <c r="J65" s="10"/>
      <c r="K65" s="8" t="s">
        <v>306</v>
      </c>
      <c r="L65" s="8" t="s">
        <v>13</v>
      </c>
      <c r="M65" s="8"/>
      <c r="N65" s="11" t="str">
        <f t="shared" si="3"/>
        <v>LUNG IOAN, Colegiul Național "Teodor Neş" Salonta</v>
      </c>
      <c r="O65" s="11">
        <v>1</v>
      </c>
    </row>
    <row r="66" spans="1:15" ht="26.25" customHeight="1" x14ac:dyDescent="0.25">
      <c r="A66" s="12">
        <v>110</v>
      </c>
      <c r="B66" s="13" t="s">
        <v>211</v>
      </c>
      <c r="C66" s="12">
        <v>6</v>
      </c>
      <c r="D66" s="6">
        <f t="shared" si="4"/>
        <v>2</v>
      </c>
      <c r="E66" s="13" t="s">
        <v>212</v>
      </c>
      <c r="F66" s="13" t="str">
        <f t="shared" ref="F66:F76" si="6">IF(E66=E65,IF(C66&lt;&gt;C65,CONCATENATE(F65," ",C66),F65),CONCATENATE("cls: ",C66))</f>
        <v>cls: 6</v>
      </c>
      <c r="G66" s="13">
        <f t="shared" ref="G66:G129" si="7">IF(E66=E65,G65+1,1)</f>
        <v>1</v>
      </c>
      <c r="H66" s="13">
        <f t="shared" ref="H66:H129" si="8">IF(E67=E66,"",1)</f>
        <v>1</v>
      </c>
      <c r="I66" s="13">
        <v>12</v>
      </c>
      <c r="J66" s="14"/>
      <c r="K66" s="13" t="s">
        <v>213</v>
      </c>
      <c r="L66" s="13" t="s">
        <v>13</v>
      </c>
      <c r="M66" s="13"/>
      <c r="N66" s="6" t="str">
        <f t="shared" ref="N66:N129" si="9">CONCATENATE(E66,", ",K66)</f>
        <v>Chiscoci Florica, Colegiul Național "Mihai Eminescu" Oradea</v>
      </c>
    </row>
    <row r="67" spans="1:15" ht="26.25" customHeight="1" x14ac:dyDescent="0.25">
      <c r="A67" s="12">
        <v>126</v>
      </c>
      <c r="B67" s="13" t="s">
        <v>232</v>
      </c>
      <c r="C67" s="12">
        <v>6</v>
      </c>
      <c r="D67" s="6">
        <f t="shared" ref="D67:D130" si="10">IF(I66=I67,D66+1,1)</f>
        <v>3</v>
      </c>
      <c r="E67" s="13" t="s">
        <v>174</v>
      </c>
      <c r="F67" s="13" t="str">
        <f t="shared" si="6"/>
        <v>cls: 6</v>
      </c>
      <c r="G67" s="13">
        <f t="shared" si="7"/>
        <v>1</v>
      </c>
      <c r="H67" s="13">
        <f t="shared" si="8"/>
        <v>1</v>
      </c>
      <c r="I67" s="13">
        <v>12</v>
      </c>
      <c r="J67" s="14"/>
      <c r="K67" s="13" t="s">
        <v>0</v>
      </c>
      <c r="L67" s="13" t="s">
        <v>13</v>
      </c>
      <c r="M67" s="13"/>
      <c r="N67" s="6" t="str">
        <f t="shared" si="9"/>
        <v>IGNAT CRISTINA, Colegiul Național "Emanuil Gojdu" Oradea</v>
      </c>
    </row>
    <row r="68" spans="1:15" ht="15" customHeight="1" x14ac:dyDescent="0.25">
      <c r="A68" s="12">
        <v>251</v>
      </c>
      <c r="B68" s="13" t="s">
        <v>415</v>
      </c>
      <c r="C68" s="12">
        <v>11</v>
      </c>
      <c r="D68" s="6">
        <f t="shared" si="10"/>
        <v>4</v>
      </c>
      <c r="E68" s="13" t="s">
        <v>273</v>
      </c>
      <c r="F68" s="13" t="str">
        <f t="shared" si="6"/>
        <v>cls: 11</v>
      </c>
      <c r="G68" s="13">
        <f t="shared" si="7"/>
        <v>1</v>
      </c>
      <c r="H68" s="13">
        <f t="shared" si="8"/>
        <v>1</v>
      </c>
      <c r="I68" s="13">
        <v>12</v>
      </c>
      <c r="J68" s="14"/>
      <c r="K68" s="13" t="s">
        <v>36</v>
      </c>
      <c r="L68" s="13" t="s">
        <v>13</v>
      </c>
      <c r="M68" s="13"/>
      <c r="N68" s="6" t="str">
        <f t="shared" si="9"/>
        <v>KELE DANIELA, Colegiul Național "Onisifor Ghibu" Oradea</v>
      </c>
    </row>
    <row r="69" spans="1:15" x14ac:dyDescent="0.25">
      <c r="A69" s="12">
        <v>274</v>
      </c>
      <c r="B69" s="13" t="s">
        <v>442</v>
      </c>
      <c r="C69" s="12">
        <v>12</v>
      </c>
      <c r="D69" s="6">
        <f t="shared" si="10"/>
        <v>5</v>
      </c>
      <c r="E69" s="13" t="s">
        <v>406</v>
      </c>
      <c r="F69" s="13" t="str">
        <f t="shared" si="6"/>
        <v>cls: 12</v>
      </c>
      <c r="G69" s="13">
        <f t="shared" si="7"/>
        <v>1</v>
      </c>
      <c r="H69" s="13">
        <f t="shared" si="8"/>
        <v>1</v>
      </c>
      <c r="I69" s="13">
        <v>12</v>
      </c>
      <c r="J69" s="14"/>
      <c r="K69" s="13" t="s">
        <v>75</v>
      </c>
      <c r="L69" s="13" t="s">
        <v>13</v>
      </c>
      <c r="M69" s="13"/>
      <c r="N69" s="6" t="str">
        <f t="shared" si="9"/>
        <v>Necea Gabriela, Liceul Teologic Baptist "Emanuel" Oradea</v>
      </c>
    </row>
    <row r="70" spans="1:15" ht="15" customHeight="1" x14ac:dyDescent="0.25">
      <c r="A70" s="12">
        <v>58</v>
      </c>
      <c r="B70" s="13" t="s">
        <v>128</v>
      </c>
      <c r="C70" s="12">
        <v>5</v>
      </c>
      <c r="D70" s="6">
        <f t="shared" si="10"/>
        <v>6</v>
      </c>
      <c r="E70" s="13" t="s">
        <v>74</v>
      </c>
      <c r="F70" s="13" t="str">
        <f t="shared" si="6"/>
        <v>cls: 5</v>
      </c>
      <c r="G70" s="13">
        <f t="shared" si="7"/>
        <v>1</v>
      </c>
      <c r="H70" s="13">
        <f t="shared" si="8"/>
        <v>1</v>
      </c>
      <c r="I70" s="13">
        <v>12</v>
      </c>
      <c r="J70" s="14"/>
      <c r="K70" s="13" t="s">
        <v>75</v>
      </c>
      <c r="L70" s="13" t="s">
        <v>13</v>
      </c>
      <c r="M70" s="13"/>
      <c r="N70" s="6" t="str">
        <f t="shared" si="9"/>
        <v>Opris Dorin, Liceul Teologic Baptist "Emanuel" Oradea</v>
      </c>
    </row>
    <row r="71" spans="1:15" ht="15" customHeight="1" x14ac:dyDescent="0.25">
      <c r="A71" s="12">
        <v>197</v>
      </c>
      <c r="B71" s="13" t="s">
        <v>337</v>
      </c>
      <c r="C71" s="12">
        <v>8</v>
      </c>
      <c r="D71" s="6">
        <f t="shared" si="10"/>
        <v>7</v>
      </c>
      <c r="E71" s="13" t="s">
        <v>338</v>
      </c>
      <c r="F71" s="13" t="str">
        <f t="shared" si="6"/>
        <v>cls: 8</v>
      </c>
      <c r="G71" s="13">
        <f t="shared" si="7"/>
        <v>1</v>
      </c>
      <c r="H71" s="13">
        <f t="shared" si="8"/>
        <v>1</v>
      </c>
      <c r="I71" s="13">
        <v>12</v>
      </c>
      <c r="J71" s="14"/>
      <c r="K71" s="13" t="s">
        <v>59</v>
      </c>
      <c r="L71" s="13" t="s">
        <v>13</v>
      </c>
      <c r="M71" s="13"/>
      <c r="N71" s="6" t="str">
        <f t="shared" si="9"/>
        <v>Oros Ioana, Liceul Teoretic "Constantin Șerban" Aleșd</v>
      </c>
    </row>
    <row r="72" spans="1:15" ht="15" customHeight="1" x14ac:dyDescent="0.25">
      <c r="A72" s="12">
        <v>230</v>
      </c>
      <c r="B72" s="13" t="s">
        <v>382</v>
      </c>
      <c r="C72" s="12">
        <v>9</v>
      </c>
      <c r="D72" s="6">
        <f t="shared" si="10"/>
        <v>8</v>
      </c>
      <c r="E72" s="13" t="s">
        <v>10</v>
      </c>
      <c r="F72" s="13" t="str">
        <f t="shared" si="6"/>
        <v>cls: 9</v>
      </c>
      <c r="G72" s="13">
        <f t="shared" si="7"/>
        <v>1</v>
      </c>
      <c r="H72" s="13">
        <f t="shared" si="8"/>
        <v>1</v>
      </c>
      <c r="I72" s="13">
        <v>12</v>
      </c>
      <c r="J72" s="14"/>
      <c r="K72" s="13" t="s">
        <v>12</v>
      </c>
      <c r="L72" s="13" t="s">
        <v>13</v>
      </c>
      <c r="M72" s="13"/>
      <c r="N72" s="6" t="str">
        <f t="shared" si="9"/>
        <v>Rusu Carmen, Liceul Teologic Penticostal "Betel" Oradea</v>
      </c>
    </row>
    <row r="73" spans="1:15" ht="15" customHeight="1" x14ac:dyDescent="0.25">
      <c r="A73" s="12">
        <v>192</v>
      </c>
      <c r="B73" s="13" t="s">
        <v>330</v>
      </c>
      <c r="C73" s="12">
        <v>8</v>
      </c>
      <c r="D73" s="6">
        <f t="shared" si="10"/>
        <v>9</v>
      </c>
      <c r="E73" s="13" t="s">
        <v>331</v>
      </c>
      <c r="F73" s="13" t="str">
        <f t="shared" si="6"/>
        <v>cls: 8</v>
      </c>
      <c r="G73" s="13">
        <f t="shared" si="7"/>
        <v>1</v>
      </c>
      <c r="H73" s="13">
        <f t="shared" si="8"/>
        <v>1</v>
      </c>
      <c r="I73" s="13">
        <v>12</v>
      </c>
      <c r="J73" s="14"/>
      <c r="K73" s="13" t="s">
        <v>72</v>
      </c>
      <c r="L73" s="13" t="s">
        <v>27</v>
      </c>
      <c r="M73" s="13"/>
      <c r="N73" s="6" t="str">
        <f t="shared" si="9"/>
        <v>Zsíros Anikó, Liceul Teologic Reformat "Lorantffy Zsuzsanna" Oradea</v>
      </c>
    </row>
    <row r="74" spans="1:15" ht="15" customHeight="1" x14ac:dyDescent="0.25">
      <c r="A74" s="12">
        <v>166</v>
      </c>
      <c r="B74" s="13" t="s">
        <v>288</v>
      </c>
      <c r="C74" s="12">
        <v>7</v>
      </c>
      <c r="D74" s="6">
        <f t="shared" si="10"/>
        <v>1</v>
      </c>
      <c r="E74" s="13" t="s">
        <v>205</v>
      </c>
      <c r="F74" s="13" t="str">
        <f t="shared" si="6"/>
        <v>cls: 7</v>
      </c>
      <c r="G74" s="13">
        <f t="shared" si="7"/>
        <v>1</v>
      </c>
      <c r="H74" s="13">
        <f t="shared" si="8"/>
        <v>1</v>
      </c>
      <c r="I74" s="13" t="s">
        <v>556</v>
      </c>
      <c r="J74" s="14"/>
      <c r="K74" s="13" t="s">
        <v>147</v>
      </c>
      <c r="L74" s="13" t="s">
        <v>13</v>
      </c>
      <c r="M74" s="13"/>
      <c r="N74" s="6" t="str">
        <f t="shared" si="9"/>
        <v>Chirila Adriana, Colegiul Național "Iosif Vulcan" Oradea</v>
      </c>
    </row>
    <row r="75" spans="1:15" ht="15" customHeight="1" x14ac:dyDescent="0.25">
      <c r="A75" s="12">
        <v>256</v>
      </c>
      <c r="B75" s="13" t="s">
        <v>421</v>
      </c>
      <c r="C75" s="12">
        <v>11</v>
      </c>
      <c r="D75" s="6">
        <f t="shared" si="10"/>
        <v>1</v>
      </c>
      <c r="E75" s="13" t="s">
        <v>78</v>
      </c>
      <c r="F75" s="13" t="str">
        <f t="shared" si="6"/>
        <v>cls: 11</v>
      </c>
      <c r="G75" s="13">
        <f t="shared" si="7"/>
        <v>1</v>
      </c>
      <c r="H75" s="13">
        <f t="shared" si="8"/>
        <v>1</v>
      </c>
      <c r="I75" s="13" t="s">
        <v>557</v>
      </c>
      <c r="J75" s="13" t="s">
        <v>357</v>
      </c>
      <c r="K75" s="13" t="s">
        <v>0</v>
      </c>
      <c r="L75" s="13" t="s">
        <v>13</v>
      </c>
      <c r="M75" s="13"/>
      <c r="N75" s="6" t="str">
        <f t="shared" si="9"/>
        <v>NICOARA CORINA, Colegiul Național "Emanuil Gojdu" Oradea</v>
      </c>
    </row>
    <row r="76" spans="1:15" ht="15" customHeight="1" x14ac:dyDescent="0.25">
      <c r="A76" s="12">
        <v>145</v>
      </c>
      <c r="B76" s="13" t="s">
        <v>256</v>
      </c>
      <c r="C76" s="12">
        <v>6</v>
      </c>
      <c r="D76" s="6">
        <f t="shared" si="10"/>
        <v>1</v>
      </c>
      <c r="E76" s="13" t="s">
        <v>22</v>
      </c>
      <c r="F76" s="13" t="str">
        <f t="shared" si="6"/>
        <v>cls: 6</v>
      </c>
      <c r="G76" s="13">
        <f t="shared" si="7"/>
        <v>1</v>
      </c>
      <c r="H76" s="13">
        <f t="shared" si="8"/>
        <v>1</v>
      </c>
      <c r="I76" s="13" t="s">
        <v>558</v>
      </c>
      <c r="J76" s="14"/>
      <c r="K76" s="13" t="s">
        <v>0</v>
      </c>
      <c r="L76" s="13" t="s">
        <v>13</v>
      </c>
      <c r="M76" s="13"/>
      <c r="N76" s="6" t="str">
        <f t="shared" si="9"/>
        <v>NICOARA FLORIN, Colegiul Național "Emanuil Gojdu" Oradea</v>
      </c>
    </row>
    <row r="77" spans="1:15" ht="15" customHeight="1" x14ac:dyDescent="0.25">
      <c r="A77" s="12">
        <v>90</v>
      </c>
      <c r="B77" s="13" t="s">
        <v>185</v>
      </c>
      <c r="C77" s="12">
        <v>6</v>
      </c>
      <c r="D77" s="6">
        <f t="shared" si="10"/>
        <v>1</v>
      </c>
      <c r="E77" s="13" t="s">
        <v>186</v>
      </c>
      <c r="F77" s="13" t="str">
        <f>CONCATENATE("cls: ",C77)</f>
        <v>cls: 6</v>
      </c>
      <c r="G77" s="13">
        <f t="shared" si="7"/>
        <v>1</v>
      </c>
      <c r="H77" s="13" t="str">
        <f t="shared" si="8"/>
        <v/>
      </c>
      <c r="I77" s="13"/>
      <c r="J77" s="14"/>
      <c r="K77" s="13" t="s">
        <v>59</v>
      </c>
      <c r="L77" s="13" t="s">
        <v>13</v>
      </c>
      <c r="M77" s="13"/>
      <c r="N77" s="6" t="str">
        <f t="shared" si="9"/>
        <v>Antonescu Liliana, Liceul Teoretic "Constantin Șerban" Aleșd</v>
      </c>
    </row>
    <row r="78" spans="1:15" ht="15" customHeight="1" x14ac:dyDescent="0.25">
      <c r="A78" s="12">
        <v>133</v>
      </c>
      <c r="B78" s="13" t="s">
        <v>240</v>
      </c>
      <c r="C78" s="12">
        <v>6</v>
      </c>
      <c r="D78" s="6">
        <f t="shared" si="10"/>
        <v>2</v>
      </c>
      <c r="E78" s="13" t="s">
        <v>186</v>
      </c>
      <c r="F78" s="13" t="str">
        <f t="shared" ref="F78:F109" si="11">IF(E78=E77,IF(C78&lt;&gt;C77,CONCATENATE(F77," ",C78),F77),CONCATENATE("cls: ",C78))</f>
        <v>cls: 6</v>
      </c>
      <c r="G78" s="13">
        <f t="shared" si="7"/>
        <v>2</v>
      </c>
      <c r="H78" s="13">
        <f t="shared" si="8"/>
        <v>1</v>
      </c>
      <c r="I78" s="13"/>
      <c r="J78" s="14"/>
      <c r="K78" s="13" t="s">
        <v>59</v>
      </c>
      <c r="L78" s="13" t="s">
        <v>13</v>
      </c>
      <c r="M78" s="13"/>
      <c r="N78" s="6" t="str">
        <f t="shared" si="9"/>
        <v>Antonescu Liliana, Liceul Teoretic "Constantin Șerban" Aleșd</v>
      </c>
    </row>
    <row r="79" spans="1:15" ht="15" customHeight="1" x14ac:dyDescent="0.25">
      <c r="A79" s="12">
        <v>79</v>
      </c>
      <c r="B79" s="13" t="s">
        <v>164</v>
      </c>
      <c r="C79" s="12">
        <v>6</v>
      </c>
      <c r="D79" s="6">
        <f t="shared" si="10"/>
        <v>3</v>
      </c>
      <c r="E79" s="13" t="s">
        <v>165</v>
      </c>
      <c r="F79" s="13" t="str">
        <f t="shared" si="11"/>
        <v>cls: 6</v>
      </c>
      <c r="G79" s="13">
        <f t="shared" si="7"/>
        <v>1</v>
      </c>
      <c r="H79" s="13" t="str">
        <f t="shared" si="8"/>
        <v/>
      </c>
      <c r="I79" s="13"/>
      <c r="J79" s="14"/>
      <c r="K79" s="13" t="s">
        <v>166</v>
      </c>
      <c r="L79" s="13" t="s">
        <v>13</v>
      </c>
      <c r="M79" s="13"/>
      <c r="N79" s="6" t="str">
        <f t="shared" si="9"/>
        <v>ARDELEAN MARGARETA-SIMONA, Liceul Teoretic "Nicolae Jiga" Tinca</v>
      </c>
    </row>
    <row r="80" spans="1:15" ht="15" customHeight="1" x14ac:dyDescent="0.25">
      <c r="A80" s="12">
        <v>144</v>
      </c>
      <c r="B80" s="13" t="s">
        <v>255</v>
      </c>
      <c r="C80" s="12">
        <v>6</v>
      </c>
      <c r="D80" s="6">
        <f t="shared" si="10"/>
        <v>4</v>
      </c>
      <c r="E80" s="13" t="s">
        <v>165</v>
      </c>
      <c r="F80" s="13" t="str">
        <f t="shared" si="11"/>
        <v>cls: 6</v>
      </c>
      <c r="G80" s="13">
        <f t="shared" si="7"/>
        <v>2</v>
      </c>
      <c r="H80" s="13">
        <f t="shared" si="8"/>
        <v>1</v>
      </c>
      <c r="I80" s="13"/>
      <c r="J80" s="14"/>
      <c r="K80" s="13" t="s">
        <v>166</v>
      </c>
      <c r="L80" s="13" t="s">
        <v>13</v>
      </c>
      <c r="M80" s="13"/>
      <c r="N80" s="6" t="str">
        <f t="shared" si="9"/>
        <v>ARDELEAN MARGARETA-SIMONA, Liceul Teoretic "Nicolae Jiga" Tinca</v>
      </c>
    </row>
    <row r="81" spans="1:14" ht="26.25" customHeight="1" x14ac:dyDescent="0.25">
      <c r="A81" s="12">
        <v>3</v>
      </c>
      <c r="B81" s="13" t="s">
        <v>17</v>
      </c>
      <c r="C81" s="12">
        <v>5</v>
      </c>
      <c r="D81" s="6">
        <f t="shared" si="10"/>
        <v>5</v>
      </c>
      <c r="E81" s="13" t="s">
        <v>18</v>
      </c>
      <c r="F81" s="13" t="str">
        <f t="shared" si="11"/>
        <v>cls: 5</v>
      </c>
      <c r="G81" s="13">
        <f t="shared" si="7"/>
        <v>1</v>
      </c>
      <c r="H81" s="13">
        <f t="shared" si="8"/>
        <v>1</v>
      </c>
      <c r="I81" s="13"/>
      <c r="J81" s="13" t="s">
        <v>19</v>
      </c>
      <c r="K81" s="13" t="s">
        <v>20</v>
      </c>
      <c r="L81" s="13" t="s">
        <v>13</v>
      </c>
      <c r="M81" s="13"/>
      <c r="N81" s="6" t="str">
        <f t="shared" si="9"/>
        <v>BABA IOANA, Școala Gimnazială "Oltea Doamna" Oradea</v>
      </c>
    </row>
    <row r="82" spans="1:14" ht="26.25" customHeight="1" x14ac:dyDescent="0.25">
      <c r="A82" s="12">
        <v>60</v>
      </c>
      <c r="B82" s="13" t="s">
        <v>130</v>
      </c>
      <c r="C82" s="12">
        <v>5</v>
      </c>
      <c r="D82" s="6">
        <f t="shared" si="10"/>
        <v>6</v>
      </c>
      <c r="E82" s="13" t="s">
        <v>131</v>
      </c>
      <c r="F82" s="13" t="str">
        <f t="shared" si="11"/>
        <v>cls: 5</v>
      </c>
      <c r="G82" s="13">
        <f t="shared" si="7"/>
        <v>1</v>
      </c>
      <c r="H82" s="13">
        <f t="shared" si="8"/>
        <v>1</v>
      </c>
      <c r="I82" s="13"/>
      <c r="J82" s="14"/>
      <c r="K82" s="13" t="s">
        <v>56</v>
      </c>
      <c r="L82" s="13" t="s">
        <v>13</v>
      </c>
      <c r="M82" s="13"/>
      <c r="N82" s="6" t="str">
        <f t="shared" si="9"/>
        <v>Baidoc Adriana, Școala Gimnazială Nr. 1 Pietroasa</v>
      </c>
    </row>
    <row r="83" spans="1:14" ht="26.25" customHeight="1" x14ac:dyDescent="0.25">
      <c r="A83" s="12">
        <v>213</v>
      </c>
      <c r="B83" s="13" t="s">
        <v>358</v>
      </c>
      <c r="C83" s="12">
        <v>9</v>
      </c>
      <c r="D83" s="6">
        <f t="shared" si="10"/>
        <v>7</v>
      </c>
      <c r="E83" s="13" t="s">
        <v>359</v>
      </c>
      <c r="F83" s="13" t="str">
        <f t="shared" si="11"/>
        <v>cls: 9</v>
      </c>
      <c r="G83" s="13">
        <f t="shared" si="7"/>
        <v>1</v>
      </c>
      <c r="H83" s="13" t="str">
        <f t="shared" si="8"/>
        <v/>
      </c>
      <c r="I83" s="13"/>
      <c r="J83" s="14"/>
      <c r="K83" s="13" t="s">
        <v>26</v>
      </c>
      <c r="L83" s="13" t="s">
        <v>27</v>
      </c>
      <c r="M83" s="13"/>
      <c r="N83" s="6" t="str">
        <f t="shared" si="9"/>
        <v>Báthori Éva, Liceul Teoretic "Ady Endre" Oradea</v>
      </c>
    </row>
    <row r="84" spans="1:14" ht="26.25" customHeight="1" x14ac:dyDescent="0.25">
      <c r="A84" s="12">
        <v>250</v>
      </c>
      <c r="B84" s="13" t="s">
        <v>414</v>
      </c>
      <c r="C84" s="12">
        <v>11</v>
      </c>
      <c r="D84" s="6">
        <f t="shared" si="10"/>
        <v>8</v>
      </c>
      <c r="E84" s="13" t="s">
        <v>359</v>
      </c>
      <c r="F84" s="13" t="str">
        <f t="shared" si="11"/>
        <v>cls: 9 11</v>
      </c>
      <c r="G84" s="13">
        <f t="shared" si="7"/>
        <v>2</v>
      </c>
      <c r="H84" s="13">
        <f t="shared" si="8"/>
        <v>1</v>
      </c>
      <c r="I84" s="13"/>
      <c r="J84" s="14"/>
      <c r="K84" s="13" t="s">
        <v>26</v>
      </c>
      <c r="L84" s="13" t="s">
        <v>27</v>
      </c>
      <c r="M84" s="13"/>
      <c r="N84" s="6" t="str">
        <f t="shared" si="9"/>
        <v>Báthori Éva, Liceul Teoretic "Ady Endre" Oradea</v>
      </c>
    </row>
    <row r="85" spans="1:14" ht="26.25" customHeight="1" x14ac:dyDescent="0.25">
      <c r="A85" s="12">
        <v>16</v>
      </c>
      <c r="B85" s="13" t="s">
        <v>51</v>
      </c>
      <c r="C85" s="12">
        <v>5</v>
      </c>
      <c r="D85" s="6">
        <f t="shared" si="10"/>
        <v>9</v>
      </c>
      <c r="E85" s="13" t="s">
        <v>52</v>
      </c>
      <c r="F85" s="13" t="str">
        <f t="shared" si="11"/>
        <v>cls: 5</v>
      </c>
      <c r="G85" s="13">
        <f t="shared" si="7"/>
        <v>1</v>
      </c>
      <c r="H85" s="13">
        <f t="shared" si="8"/>
        <v>1</v>
      </c>
      <c r="I85" s="13"/>
      <c r="J85" s="14"/>
      <c r="K85" s="13" t="s">
        <v>53</v>
      </c>
      <c r="L85" s="13" t="s">
        <v>13</v>
      </c>
      <c r="M85" s="13"/>
      <c r="N85" s="6" t="str">
        <f t="shared" si="9"/>
        <v>Bobus Ramona, Școala Gimnazială Nr. 1 Buntești</v>
      </c>
    </row>
    <row r="86" spans="1:14" ht="15" customHeight="1" x14ac:dyDescent="0.25">
      <c r="A86" s="12">
        <v>18</v>
      </c>
      <c r="B86" s="13" t="s">
        <v>57</v>
      </c>
      <c r="C86" s="12">
        <v>5</v>
      </c>
      <c r="D86" s="6">
        <f t="shared" si="10"/>
        <v>10</v>
      </c>
      <c r="E86" s="13" t="s">
        <v>58</v>
      </c>
      <c r="F86" s="13" t="str">
        <f t="shared" si="11"/>
        <v>cls: 5</v>
      </c>
      <c r="G86" s="13">
        <f t="shared" si="7"/>
        <v>1</v>
      </c>
      <c r="H86" s="13">
        <f t="shared" si="8"/>
        <v>1</v>
      </c>
      <c r="I86" s="13"/>
      <c r="J86" s="14"/>
      <c r="K86" s="13" t="s">
        <v>59</v>
      </c>
      <c r="L86" s="13" t="s">
        <v>27</v>
      </c>
      <c r="M86" s="13"/>
      <c r="N86" s="6" t="str">
        <f t="shared" si="9"/>
        <v>Bucsias Levente, Liceul Teoretic "Constantin Șerban" Aleșd</v>
      </c>
    </row>
    <row r="87" spans="1:14" ht="26.25" customHeight="1" x14ac:dyDescent="0.25">
      <c r="A87" s="12">
        <v>217</v>
      </c>
      <c r="B87" s="13" t="s">
        <v>364</v>
      </c>
      <c r="C87" s="12">
        <v>9</v>
      </c>
      <c r="D87" s="6">
        <f t="shared" si="10"/>
        <v>11</v>
      </c>
      <c r="E87" s="13" t="s">
        <v>365</v>
      </c>
      <c r="F87" s="13" t="str">
        <f t="shared" si="11"/>
        <v>cls: 9</v>
      </c>
      <c r="G87" s="13">
        <f t="shared" si="7"/>
        <v>1</v>
      </c>
      <c r="H87" s="13" t="str">
        <f t="shared" si="8"/>
        <v/>
      </c>
      <c r="I87" s="13"/>
      <c r="J87" s="14"/>
      <c r="K87" s="13" t="s">
        <v>366</v>
      </c>
      <c r="L87" s="13" t="s">
        <v>13</v>
      </c>
      <c r="M87" s="13"/>
      <c r="N87" s="6" t="str">
        <f t="shared" si="9"/>
        <v>BULZAN ILEANA, Colegiul Tehnic "Alexandru Roman" Aleșd</v>
      </c>
    </row>
    <row r="88" spans="1:14" ht="15" customHeight="1" x14ac:dyDescent="0.25">
      <c r="A88" s="12">
        <v>227</v>
      </c>
      <c r="B88" s="13" t="s">
        <v>379</v>
      </c>
      <c r="C88" s="12">
        <v>9</v>
      </c>
      <c r="D88" s="6">
        <f t="shared" si="10"/>
        <v>12</v>
      </c>
      <c r="E88" s="13" t="s">
        <v>365</v>
      </c>
      <c r="F88" s="13" t="str">
        <f t="shared" si="11"/>
        <v>cls: 9</v>
      </c>
      <c r="G88" s="13">
        <f t="shared" si="7"/>
        <v>2</v>
      </c>
      <c r="H88" s="13" t="str">
        <f t="shared" si="8"/>
        <v/>
      </c>
      <c r="I88" s="13"/>
      <c r="J88" s="14"/>
      <c r="K88" s="13" t="s">
        <v>366</v>
      </c>
      <c r="L88" s="13" t="s">
        <v>13</v>
      </c>
      <c r="M88" s="13"/>
      <c r="N88" s="6" t="str">
        <f t="shared" si="9"/>
        <v>BULZAN ILEANA, Colegiul Tehnic "Alexandru Roman" Aleșd</v>
      </c>
    </row>
    <row r="89" spans="1:14" ht="15" customHeight="1" x14ac:dyDescent="0.25">
      <c r="A89" s="12">
        <v>228</v>
      </c>
      <c r="B89" s="13" t="s">
        <v>380</v>
      </c>
      <c r="C89" s="12">
        <v>9</v>
      </c>
      <c r="D89" s="6">
        <f t="shared" si="10"/>
        <v>13</v>
      </c>
      <c r="E89" s="13" t="s">
        <v>365</v>
      </c>
      <c r="F89" s="13" t="str">
        <f t="shared" si="11"/>
        <v>cls: 9</v>
      </c>
      <c r="G89" s="13">
        <f t="shared" si="7"/>
        <v>3</v>
      </c>
      <c r="H89" s="13">
        <f t="shared" si="8"/>
        <v>1</v>
      </c>
      <c r="I89" s="13"/>
      <c r="J89" s="14"/>
      <c r="K89" s="13" t="s">
        <v>366</v>
      </c>
      <c r="L89" s="13" t="s">
        <v>13</v>
      </c>
      <c r="M89" s="13"/>
      <c r="N89" s="6" t="str">
        <f t="shared" si="9"/>
        <v>BULZAN ILEANA, Colegiul Tehnic "Alexandru Roman" Aleșd</v>
      </c>
    </row>
    <row r="90" spans="1:14" ht="15" customHeight="1" x14ac:dyDescent="0.25">
      <c r="A90" s="12">
        <v>106</v>
      </c>
      <c r="B90" s="13" t="s">
        <v>204</v>
      </c>
      <c r="C90" s="12">
        <v>6</v>
      </c>
      <c r="D90" s="6">
        <f t="shared" si="10"/>
        <v>14</v>
      </c>
      <c r="E90" s="13" t="s">
        <v>205</v>
      </c>
      <c r="F90" s="13" t="str">
        <f t="shared" si="11"/>
        <v>cls: 6</v>
      </c>
      <c r="G90" s="13">
        <f t="shared" si="7"/>
        <v>1</v>
      </c>
      <c r="H90" s="13" t="str">
        <f t="shared" si="8"/>
        <v/>
      </c>
      <c r="I90" s="13"/>
      <c r="J90" s="14"/>
      <c r="K90" s="13" t="s">
        <v>147</v>
      </c>
      <c r="L90" s="13" t="s">
        <v>13</v>
      </c>
      <c r="M90" s="13"/>
      <c r="N90" s="6" t="str">
        <f t="shared" si="9"/>
        <v>Chirila Adriana, Colegiul Național "Iosif Vulcan" Oradea</v>
      </c>
    </row>
    <row r="91" spans="1:14" ht="15" customHeight="1" x14ac:dyDescent="0.25">
      <c r="A91" s="12">
        <v>120</v>
      </c>
      <c r="B91" s="13" t="s">
        <v>224</v>
      </c>
      <c r="C91" s="12">
        <v>6</v>
      </c>
      <c r="D91" s="6">
        <f t="shared" si="10"/>
        <v>15</v>
      </c>
      <c r="E91" s="13" t="s">
        <v>205</v>
      </c>
      <c r="F91" s="13" t="str">
        <f t="shared" si="11"/>
        <v>cls: 6</v>
      </c>
      <c r="G91" s="13">
        <f t="shared" si="7"/>
        <v>2</v>
      </c>
      <c r="H91" s="13" t="str">
        <f t="shared" si="8"/>
        <v/>
      </c>
      <c r="I91" s="13"/>
      <c r="J91" s="14"/>
      <c r="K91" s="13" t="s">
        <v>147</v>
      </c>
      <c r="L91" s="13" t="s">
        <v>13</v>
      </c>
      <c r="M91" s="13"/>
      <c r="N91" s="6" t="str">
        <f t="shared" si="9"/>
        <v>Chirila Adriana, Colegiul Național "Iosif Vulcan" Oradea</v>
      </c>
    </row>
    <row r="92" spans="1:14" ht="15" customHeight="1" x14ac:dyDescent="0.25">
      <c r="A92" s="12">
        <v>137</v>
      </c>
      <c r="B92" s="13" t="s">
        <v>245</v>
      </c>
      <c r="C92" s="12">
        <v>6</v>
      </c>
      <c r="D92" s="6">
        <f t="shared" si="10"/>
        <v>16</v>
      </c>
      <c r="E92" s="13" t="s">
        <v>205</v>
      </c>
      <c r="F92" s="13" t="str">
        <f t="shared" si="11"/>
        <v>cls: 6</v>
      </c>
      <c r="G92" s="13">
        <f t="shared" si="7"/>
        <v>3</v>
      </c>
      <c r="H92" s="13">
        <f t="shared" si="8"/>
        <v>1</v>
      </c>
      <c r="I92" s="13"/>
      <c r="J92" s="14"/>
      <c r="K92" s="13" t="s">
        <v>147</v>
      </c>
      <c r="L92" s="13" t="s">
        <v>13</v>
      </c>
      <c r="M92" s="13"/>
      <c r="N92" s="6" t="str">
        <f t="shared" si="9"/>
        <v>Chirila Adriana, Colegiul Național "Iosif Vulcan" Oradea</v>
      </c>
    </row>
    <row r="93" spans="1:14" ht="15" customHeight="1" x14ac:dyDescent="0.25">
      <c r="A93" s="12">
        <v>123</v>
      </c>
      <c r="B93" s="13" t="s">
        <v>228</v>
      </c>
      <c r="C93" s="12">
        <v>6</v>
      </c>
      <c r="D93" s="6">
        <f t="shared" si="10"/>
        <v>17</v>
      </c>
      <c r="E93" s="13" t="s">
        <v>229</v>
      </c>
      <c r="F93" s="13" t="str">
        <f t="shared" si="11"/>
        <v>cls: 6</v>
      </c>
      <c r="G93" s="13">
        <f t="shared" si="7"/>
        <v>1</v>
      </c>
      <c r="H93" s="13" t="str">
        <f t="shared" si="8"/>
        <v/>
      </c>
      <c r="I93" s="13"/>
      <c r="J93" s="14"/>
      <c r="K93" s="13" t="s">
        <v>0</v>
      </c>
      <c r="L93" s="13" t="s">
        <v>13</v>
      </c>
      <c r="M93" s="13"/>
      <c r="N93" s="6" t="str">
        <f t="shared" si="9"/>
        <v>Chisiu Gabriela, Colegiul Național "Emanuil Gojdu" Oradea</v>
      </c>
    </row>
    <row r="94" spans="1:14" ht="26.25" customHeight="1" x14ac:dyDescent="0.25">
      <c r="A94" s="12">
        <v>130</v>
      </c>
      <c r="B94" s="13" t="s">
        <v>237</v>
      </c>
      <c r="C94" s="12">
        <v>6</v>
      </c>
      <c r="D94" s="6">
        <f t="shared" si="10"/>
        <v>18</v>
      </c>
      <c r="E94" s="13" t="s">
        <v>229</v>
      </c>
      <c r="F94" s="13" t="str">
        <f t="shared" si="11"/>
        <v>cls: 6</v>
      </c>
      <c r="G94" s="13">
        <f t="shared" si="7"/>
        <v>2</v>
      </c>
      <c r="H94" s="13" t="str">
        <f t="shared" si="8"/>
        <v/>
      </c>
      <c r="I94" s="13"/>
      <c r="J94" s="14"/>
      <c r="K94" s="13" t="s">
        <v>0</v>
      </c>
      <c r="L94" s="13" t="s">
        <v>13</v>
      </c>
      <c r="M94" s="13"/>
      <c r="N94" s="6" t="str">
        <f t="shared" si="9"/>
        <v>Chisiu Gabriela, Colegiul Național "Emanuil Gojdu" Oradea</v>
      </c>
    </row>
    <row r="95" spans="1:14" ht="15" customHeight="1" x14ac:dyDescent="0.25">
      <c r="A95" s="12">
        <v>158</v>
      </c>
      <c r="B95" s="13" t="s">
        <v>275</v>
      </c>
      <c r="C95" s="12">
        <v>7</v>
      </c>
      <c r="D95" s="6">
        <f t="shared" si="10"/>
        <v>19</v>
      </c>
      <c r="E95" s="13" t="s">
        <v>229</v>
      </c>
      <c r="F95" s="13" t="str">
        <f t="shared" si="11"/>
        <v>cls: 6 7</v>
      </c>
      <c r="G95" s="13">
        <f t="shared" si="7"/>
        <v>3</v>
      </c>
      <c r="H95" s="13" t="str">
        <f t="shared" si="8"/>
        <v/>
      </c>
      <c r="I95" s="13"/>
      <c r="J95" s="13" t="s">
        <v>276</v>
      </c>
      <c r="K95" s="13" t="s">
        <v>0</v>
      </c>
      <c r="L95" s="13" t="s">
        <v>13</v>
      </c>
      <c r="M95" s="13"/>
      <c r="N95" s="6" t="str">
        <f t="shared" si="9"/>
        <v>Chisiu Gabriela, Colegiul Național "Emanuil Gojdu" Oradea</v>
      </c>
    </row>
    <row r="96" spans="1:14" x14ac:dyDescent="0.25">
      <c r="A96" s="12">
        <v>160</v>
      </c>
      <c r="B96" s="13" t="s">
        <v>280</v>
      </c>
      <c r="C96" s="12">
        <v>7</v>
      </c>
      <c r="D96" s="6">
        <f t="shared" si="10"/>
        <v>20</v>
      </c>
      <c r="E96" s="13" t="s">
        <v>229</v>
      </c>
      <c r="F96" s="13" t="str">
        <f t="shared" si="11"/>
        <v>cls: 6 7</v>
      </c>
      <c r="G96" s="13">
        <f t="shared" si="7"/>
        <v>4</v>
      </c>
      <c r="H96" s="13" t="str">
        <f t="shared" si="8"/>
        <v/>
      </c>
      <c r="I96" s="13"/>
      <c r="J96" s="13" t="s">
        <v>276</v>
      </c>
      <c r="K96" s="13" t="s">
        <v>0</v>
      </c>
      <c r="L96" s="13" t="s">
        <v>13</v>
      </c>
      <c r="M96" s="13"/>
      <c r="N96" s="6" t="str">
        <f t="shared" si="9"/>
        <v>Chisiu Gabriela, Colegiul Național "Emanuil Gojdu" Oradea</v>
      </c>
    </row>
    <row r="97" spans="1:14" x14ac:dyDescent="0.25">
      <c r="A97" s="12">
        <v>162</v>
      </c>
      <c r="B97" s="13" t="s">
        <v>282</v>
      </c>
      <c r="C97" s="12">
        <v>7</v>
      </c>
      <c r="D97" s="6">
        <f t="shared" si="10"/>
        <v>21</v>
      </c>
      <c r="E97" s="13" t="s">
        <v>229</v>
      </c>
      <c r="F97" s="13" t="str">
        <f t="shared" si="11"/>
        <v>cls: 6 7</v>
      </c>
      <c r="G97" s="13">
        <f t="shared" si="7"/>
        <v>5</v>
      </c>
      <c r="H97" s="13">
        <f t="shared" si="8"/>
        <v>1</v>
      </c>
      <c r="I97" s="13"/>
      <c r="J97" s="13" t="s">
        <v>276</v>
      </c>
      <c r="K97" s="13" t="s">
        <v>0</v>
      </c>
      <c r="L97" s="13" t="s">
        <v>13</v>
      </c>
      <c r="M97" s="13"/>
      <c r="N97" s="6" t="str">
        <f t="shared" si="9"/>
        <v>Chisiu Gabriela, Colegiul Național "Emanuil Gojdu" Oradea</v>
      </c>
    </row>
    <row r="98" spans="1:14" ht="15" customHeight="1" x14ac:dyDescent="0.25">
      <c r="A98" s="12">
        <v>20</v>
      </c>
      <c r="B98" s="13" t="s">
        <v>64</v>
      </c>
      <c r="C98" s="12">
        <v>5</v>
      </c>
      <c r="D98" s="6">
        <f t="shared" si="10"/>
        <v>22</v>
      </c>
      <c r="E98" s="13" t="s">
        <v>65</v>
      </c>
      <c r="F98" s="13" t="str">
        <f t="shared" si="11"/>
        <v>cls: 5</v>
      </c>
      <c r="G98" s="13">
        <f t="shared" si="7"/>
        <v>1</v>
      </c>
      <c r="H98" s="13" t="str">
        <f t="shared" si="8"/>
        <v/>
      </c>
      <c r="I98" s="13"/>
      <c r="J98" s="14"/>
      <c r="K98" s="13" t="s">
        <v>0</v>
      </c>
      <c r="L98" s="13" t="s">
        <v>13</v>
      </c>
      <c r="M98" s="13"/>
      <c r="N98" s="6" t="str">
        <f t="shared" si="9"/>
        <v>CICORTAȘ MARIUS, Colegiul Național "Emanuil Gojdu" Oradea</v>
      </c>
    </row>
    <row r="99" spans="1:14" ht="15" customHeight="1" x14ac:dyDescent="0.25">
      <c r="A99" s="12">
        <v>25</v>
      </c>
      <c r="B99" s="13" t="s">
        <v>76</v>
      </c>
      <c r="C99" s="12">
        <v>5</v>
      </c>
      <c r="D99" s="6">
        <f t="shared" si="10"/>
        <v>23</v>
      </c>
      <c r="E99" s="13" t="s">
        <v>65</v>
      </c>
      <c r="F99" s="13" t="str">
        <f t="shared" si="11"/>
        <v>cls: 5</v>
      </c>
      <c r="G99" s="13">
        <f t="shared" si="7"/>
        <v>2</v>
      </c>
      <c r="H99" s="13" t="str">
        <f t="shared" si="8"/>
        <v/>
      </c>
      <c r="I99" s="13"/>
      <c r="J99" s="14"/>
      <c r="K99" s="13" t="s">
        <v>0</v>
      </c>
      <c r="L99" s="13" t="s">
        <v>13</v>
      </c>
      <c r="M99" s="13"/>
      <c r="N99" s="6" t="str">
        <f t="shared" si="9"/>
        <v>CICORTAȘ MARIUS, Colegiul Național "Emanuil Gojdu" Oradea</v>
      </c>
    </row>
    <row r="100" spans="1:14" ht="15" customHeight="1" x14ac:dyDescent="0.25">
      <c r="A100" s="12">
        <v>52</v>
      </c>
      <c r="B100" s="13" t="s">
        <v>122</v>
      </c>
      <c r="C100" s="12">
        <v>5</v>
      </c>
      <c r="D100" s="6">
        <f t="shared" si="10"/>
        <v>24</v>
      </c>
      <c r="E100" s="13" t="s">
        <v>65</v>
      </c>
      <c r="F100" s="13" t="str">
        <f t="shared" si="11"/>
        <v>cls: 5</v>
      </c>
      <c r="G100" s="13">
        <f t="shared" si="7"/>
        <v>3</v>
      </c>
      <c r="H100" s="13" t="str">
        <f t="shared" si="8"/>
        <v/>
      </c>
      <c r="I100" s="13"/>
      <c r="J100" s="14"/>
      <c r="K100" s="13" t="s">
        <v>0</v>
      </c>
      <c r="L100" s="13" t="s">
        <v>13</v>
      </c>
      <c r="M100" s="13"/>
      <c r="N100" s="6" t="str">
        <f t="shared" si="9"/>
        <v>CICORTAȘ MARIUS, Colegiul Național "Emanuil Gojdu" Oradea</v>
      </c>
    </row>
    <row r="101" spans="1:14" ht="15" customHeight="1" x14ac:dyDescent="0.25">
      <c r="A101" s="12">
        <v>64</v>
      </c>
      <c r="B101" s="13" t="s">
        <v>138</v>
      </c>
      <c r="C101" s="12">
        <v>5</v>
      </c>
      <c r="D101" s="6">
        <f t="shared" si="10"/>
        <v>25</v>
      </c>
      <c r="E101" s="13" t="s">
        <v>65</v>
      </c>
      <c r="F101" s="13" t="str">
        <f t="shared" si="11"/>
        <v>cls: 5</v>
      </c>
      <c r="G101" s="13">
        <f t="shared" si="7"/>
        <v>4</v>
      </c>
      <c r="H101" s="13" t="str">
        <f t="shared" si="8"/>
        <v/>
      </c>
      <c r="I101" s="13"/>
      <c r="J101" s="14"/>
      <c r="K101" s="13" t="s">
        <v>0</v>
      </c>
      <c r="L101" s="13" t="s">
        <v>13</v>
      </c>
      <c r="M101" s="13"/>
      <c r="N101" s="6" t="str">
        <f t="shared" si="9"/>
        <v>CICORTAȘ MARIUS, Colegiul Național "Emanuil Gojdu" Oradea</v>
      </c>
    </row>
    <row r="102" spans="1:14" ht="26.25" customHeight="1" x14ac:dyDescent="0.25">
      <c r="A102" s="12">
        <v>214</v>
      </c>
      <c r="B102" s="13" t="s">
        <v>360</v>
      </c>
      <c r="C102" s="12">
        <v>9</v>
      </c>
      <c r="D102" s="6">
        <f t="shared" si="10"/>
        <v>26</v>
      </c>
      <c r="E102" s="13" t="s">
        <v>65</v>
      </c>
      <c r="F102" s="13" t="str">
        <f t="shared" si="11"/>
        <v>cls: 5 9</v>
      </c>
      <c r="G102" s="13">
        <f t="shared" si="7"/>
        <v>5</v>
      </c>
      <c r="H102" s="13" t="str">
        <f t="shared" si="8"/>
        <v/>
      </c>
      <c r="I102" s="13"/>
      <c r="J102" s="14"/>
      <c r="K102" s="13" t="s">
        <v>0</v>
      </c>
      <c r="L102" s="13" t="s">
        <v>13</v>
      </c>
      <c r="M102" s="13"/>
      <c r="N102" s="6" t="str">
        <f t="shared" si="9"/>
        <v>CICORTAȘ MARIUS, Colegiul Național "Emanuil Gojdu" Oradea</v>
      </c>
    </row>
    <row r="103" spans="1:14" ht="26.25" customHeight="1" x14ac:dyDescent="0.25">
      <c r="A103" s="12">
        <v>216</v>
      </c>
      <c r="B103" s="13" t="s">
        <v>363</v>
      </c>
      <c r="C103" s="12">
        <v>9</v>
      </c>
      <c r="D103" s="6">
        <f t="shared" si="10"/>
        <v>27</v>
      </c>
      <c r="E103" s="13" t="s">
        <v>65</v>
      </c>
      <c r="F103" s="13" t="str">
        <f t="shared" si="11"/>
        <v>cls: 5 9</v>
      </c>
      <c r="G103" s="13">
        <f t="shared" si="7"/>
        <v>6</v>
      </c>
      <c r="H103" s="13" t="str">
        <f t="shared" si="8"/>
        <v/>
      </c>
      <c r="I103" s="13"/>
      <c r="J103" s="13" t="s">
        <v>65</v>
      </c>
      <c r="K103" s="13" t="s">
        <v>0</v>
      </c>
      <c r="L103" s="13" t="s">
        <v>13</v>
      </c>
      <c r="M103" s="13"/>
      <c r="N103" s="6" t="str">
        <f t="shared" si="9"/>
        <v>CICORTAȘ MARIUS, Colegiul Național "Emanuil Gojdu" Oradea</v>
      </c>
    </row>
    <row r="104" spans="1:14" ht="26.25" customHeight="1" x14ac:dyDescent="0.25">
      <c r="A104" s="12">
        <v>219</v>
      </c>
      <c r="B104" s="13" t="s">
        <v>368</v>
      </c>
      <c r="C104" s="12">
        <v>9</v>
      </c>
      <c r="D104" s="6">
        <f t="shared" si="10"/>
        <v>28</v>
      </c>
      <c r="E104" s="13" t="s">
        <v>65</v>
      </c>
      <c r="F104" s="13" t="str">
        <f t="shared" si="11"/>
        <v>cls: 5 9</v>
      </c>
      <c r="G104" s="13">
        <f t="shared" si="7"/>
        <v>7</v>
      </c>
      <c r="H104" s="13">
        <f t="shared" si="8"/>
        <v>1</v>
      </c>
      <c r="I104" s="13"/>
      <c r="J104" s="13" t="s">
        <v>65</v>
      </c>
      <c r="K104" s="13" t="s">
        <v>0</v>
      </c>
      <c r="L104" s="13" t="s">
        <v>13</v>
      </c>
      <c r="M104" s="13"/>
      <c r="N104" s="6" t="str">
        <f t="shared" si="9"/>
        <v>CICORTAȘ MARIUS, Colegiul Național "Emanuil Gojdu" Oradea</v>
      </c>
    </row>
    <row r="105" spans="1:14" ht="26.25" customHeight="1" x14ac:dyDescent="0.25">
      <c r="A105" s="12">
        <v>113</v>
      </c>
      <c r="B105" s="13" t="s">
        <v>216</v>
      </c>
      <c r="C105" s="12">
        <v>6</v>
      </c>
      <c r="D105" s="6">
        <f t="shared" si="10"/>
        <v>29</v>
      </c>
      <c r="E105" s="13" t="s">
        <v>217</v>
      </c>
      <c r="F105" s="13" t="str">
        <f t="shared" si="11"/>
        <v>cls: 6</v>
      </c>
      <c r="G105" s="13">
        <f t="shared" si="7"/>
        <v>1</v>
      </c>
      <c r="H105" s="13" t="str">
        <f t="shared" si="8"/>
        <v/>
      </c>
      <c r="I105" s="13"/>
      <c r="J105" s="14"/>
      <c r="K105" s="13" t="s">
        <v>143</v>
      </c>
      <c r="L105" s="13" t="s">
        <v>13</v>
      </c>
      <c r="M105" s="13"/>
      <c r="N105" s="6" t="str">
        <f t="shared" si="9"/>
        <v>Clop Ana Mariana, Liceul Vocațional Pedagogic "Nicolae Bolcaș" Beiuș</v>
      </c>
    </row>
    <row r="106" spans="1:14" ht="26.25" customHeight="1" x14ac:dyDescent="0.25">
      <c r="A106" s="12">
        <v>118</v>
      </c>
      <c r="B106" s="13" t="s">
        <v>222</v>
      </c>
      <c r="C106" s="12">
        <v>6</v>
      </c>
      <c r="D106" s="6">
        <f t="shared" si="10"/>
        <v>30</v>
      </c>
      <c r="E106" s="13" t="s">
        <v>217</v>
      </c>
      <c r="F106" s="13" t="str">
        <f t="shared" si="11"/>
        <v>cls: 6</v>
      </c>
      <c r="G106" s="13">
        <f t="shared" si="7"/>
        <v>2</v>
      </c>
      <c r="H106" s="13">
        <f t="shared" si="8"/>
        <v>1</v>
      </c>
      <c r="I106" s="13"/>
      <c r="J106" s="14"/>
      <c r="K106" s="13" t="s">
        <v>143</v>
      </c>
      <c r="L106" s="13" t="s">
        <v>13</v>
      </c>
      <c r="M106" s="13"/>
      <c r="N106" s="6" t="str">
        <f t="shared" si="9"/>
        <v>Clop Ana Mariana, Liceul Vocațional Pedagogic "Nicolae Bolcaș" Beiuș</v>
      </c>
    </row>
    <row r="107" spans="1:14" ht="26.25" customHeight="1" x14ac:dyDescent="0.25">
      <c r="A107" s="12">
        <v>8</v>
      </c>
      <c r="B107" s="13" t="s">
        <v>31</v>
      </c>
      <c r="C107" s="12">
        <v>5</v>
      </c>
      <c r="D107" s="6">
        <f t="shared" si="10"/>
        <v>31</v>
      </c>
      <c r="E107" s="13" t="s">
        <v>32</v>
      </c>
      <c r="F107" s="13" t="str">
        <f t="shared" si="11"/>
        <v>cls: 5</v>
      </c>
      <c r="G107" s="13">
        <f t="shared" si="7"/>
        <v>1</v>
      </c>
      <c r="H107" s="13">
        <f t="shared" si="8"/>
        <v>1</v>
      </c>
      <c r="I107" s="13"/>
      <c r="J107" s="14"/>
      <c r="K107" s="13" t="s">
        <v>33</v>
      </c>
      <c r="L107" s="13" t="s">
        <v>13</v>
      </c>
      <c r="M107" s="13"/>
      <c r="N107" s="6" t="str">
        <f t="shared" si="9"/>
        <v>CODAU TEODORA, Școala Gimnazială "Dimitrie Cantemir" Oradea</v>
      </c>
    </row>
    <row r="108" spans="1:14" ht="26.25" customHeight="1" x14ac:dyDescent="0.25">
      <c r="A108" s="12">
        <v>220</v>
      </c>
      <c r="B108" s="13" t="s">
        <v>369</v>
      </c>
      <c r="C108" s="12">
        <v>9</v>
      </c>
      <c r="D108" s="6">
        <f t="shared" si="10"/>
        <v>32</v>
      </c>
      <c r="E108" s="13" t="s">
        <v>370</v>
      </c>
      <c r="F108" s="13" t="str">
        <f t="shared" si="11"/>
        <v>cls: 9</v>
      </c>
      <c r="G108" s="13">
        <f t="shared" si="7"/>
        <v>1</v>
      </c>
      <c r="H108" s="13" t="str">
        <f t="shared" si="8"/>
        <v/>
      </c>
      <c r="I108" s="13"/>
      <c r="J108" s="14"/>
      <c r="K108" s="13" t="s">
        <v>268</v>
      </c>
      <c r="L108" s="13" t="s">
        <v>13</v>
      </c>
      <c r="M108" s="13"/>
      <c r="N108" s="6" t="str">
        <f t="shared" si="9"/>
        <v>COROIU AURELIA MANUELA, Colegiul Național "Avram Iancu" Ștei</v>
      </c>
    </row>
    <row r="109" spans="1:14" ht="15" customHeight="1" x14ac:dyDescent="0.25">
      <c r="A109" s="12">
        <v>223</v>
      </c>
      <c r="B109" s="13" t="s">
        <v>375</v>
      </c>
      <c r="C109" s="12">
        <v>9</v>
      </c>
      <c r="D109" s="6">
        <f t="shared" si="10"/>
        <v>33</v>
      </c>
      <c r="E109" s="13" t="s">
        <v>370</v>
      </c>
      <c r="F109" s="13" t="str">
        <f t="shared" si="11"/>
        <v>cls: 9</v>
      </c>
      <c r="G109" s="13">
        <f t="shared" si="7"/>
        <v>2</v>
      </c>
      <c r="H109" s="13" t="str">
        <f t="shared" si="8"/>
        <v/>
      </c>
      <c r="I109" s="13"/>
      <c r="J109" s="14"/>
      <c r="K109" s="13" t="s">
        <v>268</v>
      </c>
      <c r="L109" s="13" t="s">
        <v>13</v>
      </c>
      <c r="M109" s="13"/>
      <c r="N109" s="6" t="str">
        <f t="shared" si="9"/>
        <v>COROIU AURELIA MANUELA, Colegiul Național "Avram Iancu" Ștei</v>
      </c>
    </row>
    <row r="110" spans="1:14" x14ac:dyDescent="0.25">
      <c r="A110" s="12">
        <v>225</v>
      </c>
      <c r="B110" s="13" t="s">
        <v>377</v>
      </c>
      <c r="C110" s="12">
        <v>9</v>
      </c>
      <c r="D110" s="6">
        <f t="shared" si="10"/>
        <v>34</v>
      </c>
      <c r="E110" s="13" t="s">
        <v>370</v>
      </c>
      <c r="F110" s="13" t="str">
        <f t="shared" ref="F110:F141" si="12">IF(E110=E109,IF(C110&lt;&gt;C109,CONCATENATE(F109," ",C110),F109),CONCATENATE("cls: ",C110))</f>
        <v>cls: 9</v>
      </c>
      <c r="G110" s="13">
        <f t="shared" si="7"/>
        <v>3</v>
      </c>
      <c r="H110" s="13" t="str">
        <f t="shared" si="8"/>
        <v/>
      </c>
      <c r="I110" s="13"/>
      <c r="J110" s="14"/>
      <c r="K110" s="13" t="s">
        <v>268</v>
      </c>
      <c r="L110" s="13" t="s">
        <v>13</v>
      </c>
      <c r="M110" s="13"/>
      <c r="N110" s="6" t="str">
        <f t="shared" si="9"/>
        <v>COROIU AURELIA MANUELA, Colegiul Național "Avram Iancu" Ștei</v>
      </c>
    </row>
    <row r="111" spans="1:14" ht="15" customHeight="1" x14ac:dyDescent="0.25">
      <c r="A111" s="12">
        <v>226</v>
      </c>
      <c r="B111" s="13" t="s">
        <v>378</v>
      </c>
      <c r="C111" s="12">
        <v>9</v>
      </c>
      <c r="D111" s="6">
        <f t="shared" si="10"/>
        <v>35</v>
      </c>
      <c r="E111" s="13" t="s">
        <v>370</v>
      </c>
      <c r="F111" s="13" t="str">
        <f t="shared" si="12"/>
        <v>cls: 9</v>
      </c>
      <c r="G111" s="13">
        <f t="shared" si="7"/>
        <v>4</v>
      </c>
      <c r="H111" s="13">
        <f t="shared" si="8"/>
        <v>1</v>
      </c>
      <c r="I111" s="13"/>
      <c r="J111" s="14"/>
      <c r="K111" s="13" t="s">
        <v>268</v>
      </c>
      <c r="L111" s="13" t="s">
        <v>13</v>
      </c>
      <c r="M111" s="13"/>
      <c r="N111" s="6" t="str">
        <f t="shared" si="9"/>
        <v>COROIU AURELIA MANUELA, Colegiul Național "Avram Iancu" Ștei</v>
      </c>
    </row>
    <row r="112" spans="1:14" ht="15" customHeight="1" x14ac:dyDescent="0.25">
      <c r="A112" s="12">
        <v>9</v>
      </c>
      <c r="B112" s="13" t="s">
        <v>34</v>
      </c>
      <c r="C112" s="12">
        <v>5</v>
      </c>
      <c r="D112" s="6">
        <f t="shared" si="10"/>
        <v>36</v>
      </c>
      <c r="E112" s="13" t="s">
        <v>35</v>
      </c>
      <c r="F112" s="13" t="str">
        <f t="shared" si="12"/>
        <v>cls: 5</v>
      </c>
      <c r="G112" s="13">
        <f t="shared" si="7"/>
        <v>1</v>
      </c>
      <c r="H112" s="13" t="str">
        <f t="shared" si="8"/>
        <v/>
      </c>
      <c r="I112" s="13"/>
      <c r="J112" s="14"/>
      <c r="K112" s="13" t="s">
        <v>36</v>
      </c>
      <c r="L112" s="13" t="s">
        <v>13</v>
      </c>
      <c r="M112" s="13"/>
      <c r="N112" s="6" t="str">
        <f t="shared" si="9"/>
        <v>CURILĂ CORINA, Colegiul Național "Onisifor Ghibu" Oradea</v>
      </c>
    </row>
    <row r="113" spans="1:14" ht="26.25" customHeight="1" x14ac:dyDescent="0.25">
      <c r="A113" s="12">
        <v>55</v>
      </c>
      <c r="B113" s="13" t="s">
        <v>125</v>
      </c>
      <c r="C113" s="12">
        <v>5</v>
      </c>
      <c r="D113" s="6">
        <f t="shared" si="10"/>
        <v>37</v>
      </c>
      <c r="E113" s="13" t="s">
        <v>35</v>
      </c>
      <c r="F113" s="13" t="str">
        <f t="shared" si="12"/>
        <v>cls: 5</v>
      </c>
      <c r="G113" s="13">
        <f t="shared" si="7"/>
        <v>2</v>
      </c>
      <c r="H113" s="13">
        <f t="shared" si="8"/>
        <v>1</v>
      </c>
      <c r="I113" s="13"/>
      <c r="J113" s="14"/>
      <c r="K113" s="13" t="s">
        <v>36</v>
      </c>
      <c r="L113" s="13" t="s">
        <v>13</v>
      </c>
      <c r="M113" s="13"/>
      <c r="N113" s="6" t="str">
        <f t="shared" si="9"/>
        <v>CURILĂ CORINA, Colegiul Național "Onisifor Ghibu" Oradea</v>
      </c>
    </row>
    <row r="114" spans="1:14" ht="15" customHeight="1" x14ac:dyDescent="0.25">
      <c r="A114" s="12">
        <v>37</v>
      </c>
      <c r="B114" s="13" t="s">
        <v>97</v>
      </c>
      <c r="C114" s="12">
        <v>5</v>
      </c>
      <c r="D114" s="6">
        <f t="shared" si="10"/>
        <v>38</v>
      </c>
      <c r="E114" s="13" t="s">
        <v>207</v>
      </c>
      <c r="F114" s="13" t="str">
        <f t="shared" si="12"/>
        <v>cls: 5</v>
      </c>
      <c r="G114" s="13">
        <f t="shared" si="7"/>
        <v>1</v>
      </c>
      <c r="H114" s="13" t="str">
        <f t="shared" si="8"/>
        <v/>
      </c>
      <c r="I114" s="13"/>
      <c r="J114" s="14"/>
      <c r="K114" s="13" t="s">
        <v>99</v>
      </c>
      <c r="L114" s="13" t="s">
        <v>13</v>
      </c>
      <c r="M114" s="13"/>
      <c r="N114" s="6" t="str">
        <f t="shared" si="9"/>
        <v>CURILĂ DIANA, Școala Gimnazială "Dacia" Oradea</v>
      </c>
    </row>
    <row r="115" spans="1:14" ht="15" customHeight="1" x14ac:dyDescent="0.25">
      <c r="A115" s="12">
        <v>93</v>
      </c>
      <c r="B115" s="13" t="s">
        <v>189</v>
      </c>
      <c r="C115" s="12">
        <v>6</v>
      </c>
      <c r="D115" s="6">
        <f t="shared" si="10"/>
        <v>39</v>
      </c>
      <c r="E115" s="13" t="s">
        <v>207</v>
      </c>
      <c r="F115" s="13" t="str">
        <f t="shared" si="12"/>
        <v>cls: 5 6</v>
      </c>
      <c r="G115" s="13">
        <f t="shared" si="7"/>
        <v>2</v>
      </c>
      <c r="H115" s="13" t="str">
        <f t="shared" si="8"/>
        <v/>
      </c>
      <c r="I115" s="13"/>
      <c r="J115" s="14"/>
      <c r="K115" s="13" t="s">
        <v>99</v>
      </c>
      <c r="L115" s="13" t="s">
        <v>13</v>
      </c>
      <c r="M115" s="13"/>
      <c r="N115" s="6" t="str">
        <f t="shared" si="9"/>
        <v>CURILĂ DIANA, Școala Gimnazială "Dacia" Oradea</v>
      </c>
    </row>
    <row r="116" spans="1:14" ht="15" customHeight="1" x14ac:dyDescent="0.25">
      <c r="A116" s="12">
        <v>99</v>
      </c>
      <c r="B116" s="13" t="s">
        <v>195</v>
      </c>
      <c r="C116" s="12">
        <v>6</v>
      </c>
      <c r="D116" s="6">
        <f t="shared" si="10"/>
        <v>40</v>
      </c>
      <c r="E116" s="13" t="s">
        <v>207</v>
      </c>
      <c r="F116" s="13" t="str">
        <f t="shared" si="12"/>
        <v>cls: 5 6</v>
      </c>
      <c r="G116" s="13">
        <f t="shared" si="7"/>
        <v>3</v>
      </c>
      <c r="H116" s="13" t="str">
        <f t="shared" si="8"/>
        <v/>
      </c>
      <c r="I116" s="13"/>
      <c r="J116" s="14"/>
      <c r="K116" s="13" t="s">
        <v>99</v>
      </c>
      <c r="L116" s="13" t="s">
        <v>13</v>
      </c>
      <c r="M116" s="13"/>
      <c r="N116" s="6" t="str">
        <f t="shared" si="9"/>
        <v>CURILĂ DIANA, Școala Gimnazială "Dacia" Oradea</v>
      </c>
    </row>
    <row r="117" spans="1:14" ht="15" customHeight="1" x14ac:dyDescent="0.25">
      <c r="A117" s="12">
        <v>125</v>
      </c>
      <c r="B117" s="13" t="s">
        <v>231</v>
      </c>
      <c r="C117" s="12">
        <v>6</v>
      </c>
      <c r="D117" s="6">
        <f t="shared" si="10"/>
        <v>41</v>
      </c>
      <c r="E117" s="13" t="s">
        <v>207</v>
      </c>
      <c r="F117" s="13" t="str">
        <f t="shared" si="12"/>
        <v>cls: 5 6</v>
      </c>
      <c r="G117" s="13">
        <f t="shared" si="7"/>
        <v>4</v>
      </c>
      <c r="H117" s="13" t="str">
        <f t="shared" si="8"/>
        <v/>
      </c>
      <c r="I117" s="13"/>
      <c r="J117" s="14"/>
      <c r="K117" s="13" t="s">
        <v>99</v>
      </c>
      <c r="L117" s="13" t="s">
        <v>13</v>
      </c>
      <c r="M117" s="13"/>
      <c r="N117" s="6" t="str">
        <f t="shared" si="9"/>
        <v>CURILĂ DIANA, Școala Gimnazială "Dacia" Oradea</v>
      </c>
    </row>
    <row r="118" spans="1:14" ht="26.25" customHeight="1" x14ac:dyDescent="0.25">
      <c r="A118" s="12">
        <v>152</v>
      </c>
      <c r="B118" s="13" t="s">
        <v>265</v>
      </c>
      <c r="C118" s="12">
        <v>7</v>
      </c>
      <c r="D118" s="6">
        <f t="shared" si="10"/>
        <v>42</v>
      </c>
      <c r="E118" s="13" t="s">
        <v>207</v>
      </c>
      <c r="F118" s="13" t="str">
        <f t="shared" si="12"/>
        <v>cls: 5 6 7</v>
      </c>
      <c r="G118" s="13">
        <f t="shared" si="7"/>
        <v>5</v>
      </c>
      <c r="H118" s="13" t="str">
        <f t="shared" si="8"/>
        <v/>
      </c>
      <c r="I118" s="13"/>
      <c r="J118" s="14"/>
      <c r="K118" s="13" t="s">
        <v>99</v>
      </c>
      <c r="L118" s="13" t="s">
        <v>13</v>
      </c>
      <c r="M118" s="13"/>
      <c r="N118" s="6" t="str">
        <f t="shared" si="9"/>
        <v>CURILĂ DIANA, Școala Gimnazială "Dacia" Oradea</v>
      </c>
    </row>
    <row r="119" spans="1:14" ht="15" customHeight="1" x14ac:dyDescent="0.25">
      <c r="A119" s="12">
        <v>161</v>
      </c>
      <c r="B119" s="13" t="s">
        <v>281</v>
      </c>
      <c r="C119" s="12">
        <v>7</v>
      </c>
      <c r="D119" s="6">
        <f t="shared" si="10"/>
        <v>43</v>
      </c>
      <c r="E119" s="13" t="s">
        <v>207</v>
      </c>
      <c r="F119" s="13" t="str">
        <f t="shared" si="12"/>
        <v>cls: 5 6 7</v>
      </c>
      <c r="G119" s="13">
        <f t="shared" si="7"/>
        <v>6</v>
      </c>
      <c r="H119" s="13">
        <f t="shared" si="8"/>
        <v>1</v>
      </c>
      <c r="I119" s="13"/>
      <c r="J119" s="14"/>
      <c r="K119" s="13" t="s">
        <v>99</v>
      </c>
      <c r="L119" s="13" t="s">
        <v>13</v>
      </c>
      <c r="M119" s="13"/>
      <c r="N119" s="6" t="str">
        <f t="shared" si="9"/>
        <v>CURILĂ DIANA, Școala Gimnazială "Dacia" Oradea</v>
      </c>
    </row>
    <row r="120" spans="1:14" ht="15" customHeight="1" x14ac:dyDescent="0.25">
      <c r="A120" s="12">
        <v>67</v>
      </c>
      <c r="B120" s="13" t="s">
        <v>141</v>
      </c>
      <c r="C120" s="12">
        <v>5</v>
      </c>
      <c r="D120" s="6">
        <f t="shared" si="10"/>
        <v>44</v>
      </c>
      <c r="E120" s="13" t="s">
        <v>142</v>
      </c>
      <c r="F120" s="13" t="str">
        <f t="shared" si="12"/>
        <v>cls: 5</v>
      </c>
      <c r="G120" s="13">
        <f t="shared" si="7"/>
        <v>1</v>
      </c>
      <c r="H120" s="13" t="str">
        <f t="shared" si="8"/>
        <v/>
      </c>
      <c r="I120" s="13"/>
      <c r="J120" s="14"/>
      <c r="K120" s="13" t="s">
        <v>143</v>
      </c>
      <c r="L120" s="13" t="s">
        <v>13</v>
      </c>
      <c r="M120" s="13"/>
      <c r="N120" s="6" t="str">
        <f t="shared" si="9"/>
        <v>Domocoș Ecaterina, Liceul Vocațional Pedagogic "Nicolae Bolcaș" Beiuș</v>
      </c>
    </row>
    <row r="121" spans="1:14" ht="15" customHeight="1" x14ac:dyDescent="0.25">
      <c r="A121" s="12">
        <v>262</v>
      </c>
      <c r="B121" s="13" t="s">
        <v>428</v>
      </c>
      <c r="C121" s="12">
        <v>12</v>
      </c>
      <c r="D121" s="6">
        <f t="shared" si="10"/>
        <v>45</v>
      </c>
      <c r="E121" s="13" t="s">
        <v>142</v>
      </c>
      <c r="F121" s="13" t="str">
        <f t="shared" si="12"/>
        <v>cls: 5 12</v>
      </c>
      <c r="G121" s="13">
        <f t="shared" si="7"/>
        <v>2</v>
      </c>
      <c r="H121" s="13">
        <f t="shared" si="8"/>
        <v>1</v>
      </c>
      <c r="I121" s="13"/>
      <c r="J121" s="14"/>
      <c r="K121" s="13" t="s">
        <v>143</v>
      </c>
      <c r="L121" s="13" t="s">
        <v>13</v>
      </c>
      <c r="M121" s="13"/>
      <c r="N121" s="6" t="str">
        <f t="shared" si="9"/>
        <v>Domocoș Ecaterina, Liceul Vocațional Pedagogic "Nicolae Bolcaș" Beiuș</v>
      </c>
    </row>
    <row r="122" spans="1:14" ht="15" customHeight="1" x14ac:dyDescent="0.25">
      <c r="A122" s="12">
        <v>78</v>
      </c>
      <c r="B122" s="13" t="s">
        <v>160</v>
      </c>
      <c r="C122" s="12">
        <v>6</v>
      </c>
      <c r="D122" s="6">
        <f t="shared" si="10"/>
        <v>46</v>
      </c>
      <c r="E122" s="13" t="s">
        <v>161</v>
      </c>
      <c r="F122" s="13" t="str">
        <f t="shared" si="12"/>
        <v>cls: 6</v>
      </c>
      <c r="G122" s="13">
        <f t="shared" si="7"/>
        <v>1</v>
      </c>
      <c r="H122" s="13" t="str">
        <f t="shared" si="8"/>
        <v/>
      </c>
      <c r="I122" s="13"/>
      <c r="J122" s="13" t="s">
        <v>162</v>
      </c>
      <c r="K122" s="13" t="s">
        <v>163</v>
      </c>
      <c r="L122" s="13" t="s">
        <v>27</v>
      </c>
      <c r="M122" s="13"/>
      <c r="N122" s="6" t="str">
        <f t="shared" si="9"/>
        <v>Erdei Sándor, Școala Gimnazială "Miscolczy Karoly" Mișca</v>
      </c>
    </row>
    <row r="123" spans="1:14" ht="15" customHeight="1" x14ac:dyDescent="0.25">
      <c r="A123" s="12">
        <v>117</v>
      </c>
      <c r="B123" s="13" t="s">
        <v>221</v>
      </c>
      <c r="C123" s="12">
        <v>6</v>
      </c>
      <c r="D123" s="6">
        <f t="shared" si="10"/>
        <v>47</v>
      </c>
      <c r="E123" s="13" t="s">
        <v>161</v>
      </c>
      <c r="F123" s="13" t="str">
        <f t="shared" si="12"/>
        <v>cls: 6</v>
      </c>
      <c r="G123" s="13">
        <f t="shared" si="7"/>
        <v>2</v>
      </c>
      <c r="H123" s="13">
        <f t="shared" si="8"/>
        <v>1</v>
      </c>
      <c r="I123" s="13"/>
      <c r="J123" s="13" t="s">
        <v>162</v>
      </c>
      <c r="K123" s="13" t="s">
        <v>163</v>
      </c>
      <c r="L123" s="13" t="s">
        <v>27</v>
      </c>
      <c r="M123" s="13"/>
      <c r="N123" s="6" t="str">
        <f t="shared" si="9"/>
        <v>Erdei Sándor, Școala Gimnazială "Miscolczy Karoly" Mișca</v>
      </c>
    </row>
    <row r="124" spans="1:14" ht="15" customHeight="1" x14ac:dyDescent="0.25">
      <c r="A124" s="12">
        <v>177</v>
      </c>
      <c r="B124" s="13" t="s">
        <v>304</v>
      </c>
      <c r="C124" s="12">
        <v>8</v>
      </c>
      <c r="D124" s="6">
        <f t="shared" si="10"/>
        <v>48</v>
      </c>
      <c r="E124" s="13" t="s">
        <v>305</v>
      </c>
      <c r="F124" s="13" t="str">
        <f t="shared" si="12"/>
        <v>cls: 8</v>
      </c>
      <c r="G124" s="13">
        <f t="shared" si="7"/>
        <v>1</v>
      </c>
      <c r="H124" s="13">
        <f t="shared" si="8"/>
        <v>1</v>
      </c>
      <c r="I124" s="13"/>
      <c r="J124" s="14"/>
      <c r="K124" s="13" t="s">
        <v>306</v>
      </c>
      <c r="L124" s="13" t="s">
        <v>13</v>
      </c>
      <c r="M124" s="13"/>
      <c r="N124" s="6" t="str">
        <f t="shared" si="9"/>
        <v>GALEA LIVIU, Colegiul Național "Teodor Neş" Salonta</v>
      </c>
    </row>
    <row r="125" spans="1:14" ht="15" customHeight="1" x14ac:dyDescent="0.25">
      <c r="A125" s="12">
        <v>128</v>
      </c>
      <c r="B125" s="13" t="s">
        <v>234</v>
      </c>
      <c r="C125" s="12">
        <v>6</v>
      </c>
      <c r="D125" s="6">
        <f t="shared" si="10"/>
        <v>49</v>
      </c>
      <c r="E125" s="13" t="s">
        <v>235</v>
      </c>
      <c r="F125" s="13" t="str">
        <f t="shared" si="12"/>
        <v>cls: 6</v>
      </c>
      <c r="G125" s="13">
        <f t="shared" si="7"/>
        <v>1</v>
      </c>
      <c r="H125" s="13" t="str">
        <f t="shared" si="8"/>
        <v/>
      </c>
      <c r="I125" s="13"/>
      <c r="J125" s="14"/>
      <c r="K125" s="13" t="s">
        <v>12</v>
      </c>
      <c r="L125" s="13" t="s">
        <v>13</v>
      </c>
      <c r="M125" s="13"/>
      <c r="N125" s="6" t="str">
        <f t="shared" si="9"/>
        <v>Ghiuro Bianca, Liceul Teologic Penticostal "Betel" Oradea</v>
      </c>
    </row>
    <row r="126" spans="1:14" x14ac:dyDescent="0.25">
      <c r="A126" s="12">
        <v>143</v>
      </c>
      <c r="B126" s="13" t="s">
        <v>254</v>
      </c>
      <c r="C126" s="12">
        <v>6</v>
      </c>
      <c r="D126" s="6">
        <f t="shared" si="10"/>
        <v>50</v>
      </c>
      <c r="E126" s="13" t="s">
        <v>235</v>
      </c>
      <c r="F126" s="13" t="str">
        <f t="shared" si="12"/>
        <v>cls: 6</v>
      </c>
      <c r="G126" s="13">
        <f t="shared" si="7"/>
        <v>2</v>
      </c>
      <c r="H126" s="13" t="str">
        <f t="shared" si="8"/>
        <v/>
      </c>
      <c r="I126" s="13"/>
      <c r="J126" s="14"/>
      <c r="K126" s="13" t="s">
        <v>12</v>
      </c>
      <c r="L126" s="13" t="s">
        <v>13</v>
      </c>
      <c r="M126" s="13"/>
      <c r="N126" s="6" t="str">
        <f t="shared" si="9"/>
        <v>Ghiuro Bianca, Liceul Teologic Penticostal "Betel" Oradea</v>
      </c>
    </row>
    <row r="127" spans="1:14" ht="15" customHeight="1" x14ac:dyDescent="0.25">
      <c r="A127" s="12">
        <v>151</v>
      </c>
      <c r="B127" s="13" t="s">
        <v>264</v>
      </c>
      <c r="C127" s="12">
        <v>7</v>
      </c>
      <c r="D127" s="6">
        <f t="shared" si="10"/>
        <v>51</v>
      </c>
      <c r="E127" s="13" t="s">
        <v>235</v>
      </c>
      <c r="F127" s="13" t="str">
        <f t="shared" si="12"/>
        <v>cls: 6 7</v>
      </c>
      <c r="G127" s="13">
        <f t="shared" si="7"/>
        <v>3</v>
      </c>
      <c r="H127" s="13">
        <f t="shared" si="8"/>
        <v>1</v>
      </c>
      <c r="I127" s="13"/>
      <c r="J127" s="14"/>
      <c r="K127" s="13" t="s">
        <v>12</v>
      </c>
      <c r="L127" s="13" t="s">
        <v>13</v>
      </c>
      <c r="M127" s="13"/>
      <c r="N127" s="6" t="str">
        <f t="shared" si="9"/>
        <v>Ghiuro Bianca, Liceul Teologic Penticostal "Betel" Oradea</v>
      </c>
    </row>
    <row r="128" spans="1:14" ht="15" customHeight="1" x14ac:dyDescent="0.25">
      <c r="A128" s="12">
        <v>186</v>
      </c>
      <c r="B128" s="13" t="s">
        <v>323</v>
      </c>
      <c r="C128" s="12">
        <v>8</v>
      </c>
      <c r="D128" s="6">
        <f t="shared" si="10"/>
        <v>52</v>
      </c>
      <c r="E128" s="13" t="s">
        <v>324</v>
      </c>
      <c r="F128" s="13" t="str">
        <f t="shared" si="12"/>
        <v>cls: 8</v>
      </c>
      <c r="G128" s="13">
        <f t="shared" si="7"/>
        <v>1</v>
      </c>
      <c r="H128" s="13">
        <f t="shared" si="8"/>
        <v>1</v>
      </c>
      <c r="I128" s="13"/>
      <c r="J128" s="14"/>
      <c r="K128" s="13" t="s">
        <v>59</v>
      </c>
      <c r="L128" s="13" t="s">
        <v>13</v>
      </c>
      <c r="M128" s="13"/>
      <c r="N128" s="6" t="str">
        <f t="shared" si="9"/>
        <v>Gordan Calin, Liceul Teoretic "Constantin Șerban" Aleșd</v>
      </c>
    </row>
    <row r="129" spans="1:14" ht="15" customHeight="1" x14ac:dyDescent="0.25">
      <c r="A129" s="12">
        <v>263</v>
      </c>
      <c r="B129" s="13" t="s">
        <v>429</v>
      </c>
      <c r="C129" s="12">
        <v>12</v>
      </c>
      <c r="D129" s="6">
        <f t="shared" si="10"/>
        <v>53</v>
      </c>
      <c r="E129" s="13" t="s">
        <v>430</v>
      </c>
      <c r="F129" s="13" t="str">
        <f t="shared" si="12"/>
        <v>cls: 12</v>
      </c>
      <c r="G129" s="13">
        <f t="shared" si="7"/>
        <v>1</v>
      </c>
      <c r="H129" s="13" t="str">
        <f t="shared" si="8"/>
        <v/>
      </c>
      <c r="I129" s="13"/>
      <c r="J129" s="14"/>
      <c r="K129" s="13" t="s">
        <v>268</v>
      </c>
      <c r="L129" s="13" t="s">
        <v>13</v>
      </c>
      <c r="M129" s="13"/>
      <c r="N129" s="6" t="str">
        <f t="shared" si="9"/>
        <v>Grama Mioara Daniela, Colegiul Național "Avram Iancu" Ștei</v>
      </c>
    </row>
    <row r="130" spans="1:14" ht="15" customHeight="1" x14ac:dyDescent="0.25">
      <c r="A130" s="12">
        <v>266</v>
      </c>
      <c r="B130" s="13" t="s">
        <v>433</v>
      </c>
      <c r="C130" s="12">
        <v>12</v>
      </c>
      <c r="D130" s="6">
        <f t="shared" si="10"/>
        <v>54</v>
      </c>
      <c r="E130" s="13" t="s">
        <v>430</v>
      </c>
      <c r="F130" s="13" t="str">
        <f t="shared" si="12"/>
        <v>cls: 12</v>
      </c>
      <c r="G130" s="13">
        <f t="shared" ref="G130:G193" si="13">IF(E130=E129,G129+1,1)</f>
        <v>2</v>
      </c>
      <c r="H130" s="13">
        <f t="shared" ref="H130:H193" si="14">IF(E131=E130,"",1)</f>
        <v>1</v>
      </c>
      <c r="I130" s="13"/>
      <c r="J130" s="14"/>
      <c r="K130" s="13" t="s">
        <v>268</v>
      </c>
      <c r="L130" s="13" t="s">
        <v>13</v>
      </c>
      <c r="M130" s="13"/>
      <c r="N130" s="6" t="str">
        <f t="shared" ref="N130:N193" si="15">CONCATENATE(E130,", ",K130)</f>
        <v>Grama Mioara Daniela, Colegiul Național "Avram Iancu" Ștei</v>
      </c>
    </row>
    <row r="131" spans="1:14" ht="15" customHeight="1" x14ac:dyDescent="0.25">
      <c r="A131" s="12">
        <v>76</v>
      </c>
      <c r="B131" s="13" t="s">
        <v>157</v>
      </c>
      <c r="C131" s="12">
        <v>6</v>
      </c>
      <c r="D131" s="6">
        <f t="shared" ref="D131:D194" si="16">IF(I130=I131,D130+1,1)</f>
        <v>55</v>
      </c>
      <c r="E131" s="13" t="s">
        <v>158</v>
      </c>
      <c r="F131" s="13" t="str">
        <f t="shared" si="12"/>
        <v>cls: 6</v>
      </c>
      <c r="G131" s="13">
        <f t="shared" si="13"/>
        <v>1</v>
      </c>
      <c r="H131" s="13" t="str">
        <f t="shared" si="14"/>
        <v/>
      </c>
      <c r="I131" s="13"/>
      <c r="J131" s="14"/>
      <c r="K131" s="13" t="s">
        <v>33</v>
      </c>
      <c r="L131" s="13" t="s">
        <v>13</v>
      </c>
      <c r="M131" s="13"/>
      <c r="N131" s="6" t="str">
        <f t="shared" si="15"/>
        <v>GULER ANGELA, Școala Gimnazială "Dimitrie Cantemir" Oradea</v>
      </c>
    </row>
    <row r="132" spans="1:14" ht="15" customHeight="1" x14ac:dyDescent="0.25">
      <c r="A132" s="12">
        <v>85</v>
      </c>
      <c r="B132" s="13" t="s">
        <v>175</v>
      </c>
      <c r="C132" s="12">
        <v>6</v>
      </c>
      <c r="D132" s="6">
        <f t="shared" si="16"/>
        <v>56</v>
      </c>
      <c r="E132" s="13" t="s">
        <v>158</v>
      </c>
      <c r="F132" s="13" t="str">
        <f t="shared" si="12"/>
        <v>cls: 6</v>
      </c>
      <c r="G132" s="13">
        <f t="shared" si="13"/>
        <v>2</v>
      </c>
      <c r="H132" s="13">
        <f t="shared" si="14"/>
        <v>1</v>
      </c>
      <c r="I132" s="13"/>
      <c r="J132" s="14"/>
      <c r="K132" s="13" t="s">
        <v>33</v>
      </c>
      <c r="L132" s="13" t="s">
        <v>13</v>
      </c>
      <c r="M132" s="13"/>
      <c r="N132" s="6" t="str">
        <f t="shared" si="15"/>
        <v>GULER ANGELA, Școala Gimnazială "Dimitrie Cantemir" Oradea</v>
      </c>
    </row>
    <row r="133" spans="1:14" ht="15" customHeight="1" x14ac:dyDescent="0.25">
      <c r="A133" s="12">
        <v>157</v>
      </c>
      <c r="B133" s="13" t="s">
        <v>274</v>
      </c>
      <c r="C133" s="12">
        <v>7</v>
      </c>
      <c r="D133" s="6">
        <f t="shared" si="16"/>
        <v>57</v>
      </c>
      <c r="E133" s="13" t="s">
        <v>162</v>
      </c>
      <c r="F133" s="13" t="str">
        <f t="shared" si="12"/>
        <v>cls: 7</v>
      </c>
      <c r="G133" s="13">
        <f t="shared" si="13"/>
        <v>1</v>
      </c>
      <c r="H133" s="13" t="str">
        <f t="shared" si="14"/>
        <v/>
      </c>
      <c r="I133" s="13"/>
      <c r="J133" s="14"/>
      <c r="K133" s="13" t="s">
        <v>163</v>
      </c>
      <c r="L133" s="13" t="s">
        <v>27</v>
      </c>
      <c r="M133" s="13"/>
      <c r="N133" s="6" t="str">
        <f t="shared" si="15"/>
        <v>Hodgyai Edit, Școala Gimnazială "Miscolczy Karoly" Mișca</v>
      </c>
    </row>
    <row r="134" spans="1:14" ht="15" customHeight="1" x14ac:dyDescent="0.25">
      <c r="A134" s="12">
        <v>169</v>
      </c>
      <c r="B134" s="13" t="s">
        <v>293</v>
      </c>
      <c r="C134" s="12">
        <v>7</v>
      </c>
      <c r="D134" s="6">
        <f t="shared" si="16"/>
        <v>58</v>
      </c>
      <c r="E134" s="13" t="s">
        <v>162</v>
      </c>
      <c r="F134" s="13" t="str">
        <f t="shared" si="12"/>
        <v>cls: 7</v>
      </c>
      <c r="G134" s="13">
        <f t="shared" si="13"/>
        <v>2</v>
      </c>
      <c r="H134" s="13">
        <f t="shared" si="14"/>
        <v>1</v>
      </c>
      <c r="I134" s="13"/>
      <c r="J134" s="14"/>
      <c r="K134" s="13" t="s">
        <v>163</v>
      </c>
      <c r="L134" s="13" t="s">
        <v>27</v>
      </c>
      <c r="M134" s="13"/>
      <c r="N134" s="6" t="str">
        <f t="shared" si="15"/>
        <v>Hodgyai Edit, Școala Gimnazială "Miscolczy Karoly" Mișca</v>
      </c>
    </row>
    <row r="135" spans="1:14" ht="15" customHeight="1" x14ac:dyDescent="0.25">
      <c r="A135" s="12">
        <v>2</v>
      </c>
      <c r="B135" s="13" t="s">
        <v>14</v>
      </c>
      <c r="C135" s="12">
        <v>5</v>
      </c>
      <c r="D135" s="6">
        <f t="shared" si="16"/>
        <v>59</v>
      </c>
      <c r="E135" s="13" t="s">
        <v>15</v>
      </c>
      <c r="F135" s="13" t="str">
        <f t="shared" si="12"/>
        <v>cls: 5</v>
      </c>
      <c r="G135" s="13">
        <f t="shared" si="13"/>
        <v>1</v>
      </c>
      <c r="H135" s="13">
        <f t="shared" si="14"/>
        <v>1</v>
      </c>
      <c r="I135" s="13"/>
      <c r="J135" s="14"/>
      <c r="K135" s="13" t="s">
        <v>16</v>
      </c>
      <c r="L135" s="13" t="s">
        <v>13</v>
      </c>
      <c r="M135" s="13"/>
      <c r="N135" s="6" t="str">
        <f t="shared" si="15"/>
        <v>Hossu Sorin Ioan, Școala Gimnazială Nr. 1 Abram</v>
      </c>
    </row>
    <row r="136" spans="1:14" ht="15" customHeight="1" x14ac:dyDescent="0.25">
      <c r="A136" s="12">
        <v>84</v>
      </c>
      <c r="B136" s="13" t="s">
        <v>173</v>
      </c>
      <c r="C136" s="12">
        <v>6</v>
      </c>
      <c r="D136" s="6">
        <f t="shared" si="16"/>
        <v>60</v>
      </c>
      <c r="E136" s="13" t="s">
        <v>174</v>
      </c>
      <c r="F136" s="13" t="str">
        <f t="shared" si="12"/>
        <v>cls: 6</v>
      </c>
      <c r="G136" s="13">
        <f t="shared" si="13"/>
        <v>1</v>
      </c>
      <c r="H136" s="13" t="str">
        <f t="shared" si="14"/>
        <v/>
      </c>
      <c r="I136" s="13"/>
      <c r="J136" s="14"/>
      <c r="K136" s="13" t="s">
        <v>0</v>
      </c>
      <c r="L136" s="13" t="s">
        <v>13</v>
      </c>
      <c r="M136" s="13"/>
      <c r="N136" s="6" t="str">
        <f t="shared" si="15"/>
        <v>IGNAT CRISTINA, Colegiul Național "Emanuil Gojdu" Oradea</v>
      </c>
    </row>
    <row r="137" spans="1:14" ht="15" customHeight="1" x14ac:dyDescent="0.25">
      <c r="A137" s="12">
        <v>88</v>
      </c>
      <c r="B137" s="13" t="s">
        <v>182</v>
      </c>
      <c r="C137" s="12">
        <v>6</v>
      </c>
      <c r="D137" s="6">
        <f t="shared" si="16"/>
        <v>61</v>
      </c>
      <c r="E137" s="13" t="s">
        <v>174</v>
      </c>
      <c r="F137" s="13" t="str">
        <f t="shared" si="12"/>
        <v>cls: 6</v>
      </c>
      <c r="G137" s="13">
        <f t="shared" si="13"/>
        <v>2</v>
      </c>
      <c r="H137" s="13" t="str">
        <f t="shared" si="14"/>
        <v/>
      </c>
      <c r="I137" s="13"/>
      <c r="J137" s="14"/>
      <c r="K137" s="13" t="s">
        <v>0</v>
      </c>
      <c r="L137" s="13" t="s">
        <v>13</v>
      </c>
      <c r="M137" s="13"/>
      <c r="N137" s="6" t="str">
        <f t="shared" si="15"/>
        <v>IGNAT CRISTINA, Colegiul Național "Emanuil Gojdu" Oradea</v>
      </c>
    </row>
    <row r="138" spans="1:14" ht="15" customHeight="1" x14ac:dyDescent="0.25">
      <c r="A138" s="12">
        <v>92</v>
      </c>
      <c r="B138" s="13" t="s">
        <v>188</v>
      </c>
      <c r="C138" s="12">
        <v>6</v>
      </c>
      <c r="D138" s="6">
        <f t="shared" si="16"/>
        <v>62</v>
      </c>
      <c r="E138" s="13" t="s">
        <v>174</v>
      </c>
      <c r="F138" s="13" t="str">
        <f t="shared" si="12"/>
        <v>cls: 6</v>
      </c>
      <c r="G138" s="13">
        <f t="shared" si="13"/>
        <v>3</v>
      </c>
      <c r="H138" s="13" t="str">
        <f t="shared" si="14"/>
        <v/>
      </c>
      <c r="I138" s="13"/>
      <c r="J138" s="14"/>
      <c r="K138" s="13" t="s">
        <v>0</v>
      </c>
      <c r="L138" s="13" t="s">
        <v>13</v>
      </c>
      <c r="M138" s="13"/>
      <c r="N138" s="6" t="str">
        <f t="shared" si="15"/>
        <v>IGNAT CRISTINA, Colegiul Național "Emanuil Gojdu" Oradea</v>
      </c>
    </row>
    <row r="139" spans="1:14" ht="15" customHeight="1" x14ac:dyDescent="0.25">
      <c r="A139" s="12">
        <v>105</v>
      </c>
      <c r="B139" s="13" t="s">
        <v>203</v>
      </c>
      <c r="C139" s="12">
        <v>6</v>
      </c>
      <c r="D139" s="6">
        <f t="shared" si="16"/>
        <v>63</v>
      </c>
      <c r="E139" s="13" t="s">
        <v>174</v>
      </c>
      <c r="F139" s="13" t="str">
        <f t="shared" si="12"/>
        <v>cls: 6</v>
      </c>
      <c r="G139" s="13">
        <f t="shared" si="13"/>
        <v>4</v>
      </c>
      <c r="H139" s="13">
        <f t="shared" si="14"/>
        <v>1</v>
      </c>
      <c r="I139" s="13"/>
      <c r="J139" s="14"/>
      <c r="K139" s="13" t="s">
        <v>0</v>
      </c>
      <c r="L139" s="13" t="s">
        <v>13</v>
      </c>
      <c r="M139" s="13"/>
      <c r="N139" s="6" t="str">
        <f t="shared" si="15"/>
        <v>IGNAT CRISTINA, Colegiul Național "Emanuil Gojdu" Oradea</v>
      </c>
    </row>
    <row r="140" spans="1:14" x14ac:dyDescent="0.25">
      <c r="A140" s="12">
        <v>28</v>
      </c>
      <c r="B140" s="13" t="s">
        <v>80</v>
      </c>
      <c r="C140" s="12">
        <v>5</v>
      </c>
      <c r="D140" s="6">
        <f t="shared" si="16"/>
        <v>64</v>
      </c>
      <c r="E140" s="13" t="s">
        <v>81</v>
      </c>
      <c r="F140" s="13" t="str">
        <f t="shared" si="12"/>
        <v>cls: 5</v>
      </c>
      <c r="G140" s="13">
        <f t="shared" si="13"/>
        <v>1</v>
      </c>
      <c r="H140" s="13">
        <f t="shared" si="14"/>
        <v>1</v>
      </c>
      <c r="I140" s="13"/>
      <c r="J140" s="14"/>
      <c r="K140" s="13" t="s">
        <v>82</v>
      </c>
      <c r="L140" s="13" t="s">
        <v>13</v>
      </c>
      <c r="M140" s="13"/>
      <c r="N140" s="6" t="str">
        <f t="shared" si="15"/>
        <v>Ioana Iuhasz, Școala Gimnazială "Înv. Gâlgău Iosif" Păgaia</v>
      </c>
    </row>
    <row r="141" spans="1:14" ht="15" customHeight="1" x14ac:dyDescent="0.25">
      <c r="A141" s="12">
        <v>182</v>
      </c>
      <c r="B141" s="13" t="s">
        <v>314</v>
      </c>
      <c r="C141" s="12">
        <v>8</v>
      </c>
      <c r="D141" s="6">
        <f t="shared" si="16"/>
        <v>65</v>
      </c>
      <c r="E141" s="13" t="s">
        <v>315</v>
      </c>
      <c r="F141" s="13" t="str">
        <f t="shared" si="12"/>
        <v>cls: 8</v>
      </c>
      <c r="G141" s="13">
        <f t="shared" si="13"/>
        <v>1</v>
      </c>
      <c r="H141" s="13">
        <f t="shared" si="14"/>
        <v>1</v>
      </c>
      <c r="I141" s="13"/>
      <c r="J141" s="14"/>
      <c r="K141" s="13" t="s">
        <v>248</v>
      </c>
      <c r="L141" s="13" t="s">
        <v>27</v>
      </c>
      <c r="M141" s="13"/>
      <c r="N141" s="6" t="str">
        <f t="shared" si="15"/>
        <v>Jakab Ottó Attila, Liceul Tehnologic "Horvath Janos "Marghita</v>
      </c>
    </row>
    <row r="142" spans="1:14" ht="15" customHeight="1" x14ac:dyDescent="0.25">
      <c r="A142" s="12">
        <v>156</v>
      </c>
      <c r="B142" s="13" t="s">
        <v>272</v>
      </c>
      <c r="C142" s="12">
        <v>7</v>
      </c>
      <c r="D142" s="6">
        <f t="shared" si="16"/>
        <v>66</v>
      </c>
      <c r="E142" s="13" t="s">
        <v>273</v>
      </c>
      <c r="F142" s="13" t="str">
        <f t="shared" ref="F142:F173" si="17">IF(E142=E141,IF(C142&lt;&gt;C141,CONCATENATE(F141," ",C142),F141),CONCATENATE("cls: ",C142))</f>
        <v>cls: 7</v>
      </c>
      <c r="G142" s="13">
        <f t="shared" si="13"/>
        <v>1</v>
      </c>
      <c r="H142" s="13" t="str">
        <f t="shared" si="14"/>
        <v/>
      </c>
      <c r="I142" s="13"/>
      <c r="J142" s="14"/>
      <c r="K142" s="13" t="s">
        <v>36</v>
      </c>
      <c r="L142" s="13" t="s">
        <v>13</v>
      </c>
      <c r="M142" s="13"/>
      <c r="N142" s="6" t="str">
        <f t="shared" si="15"/>
        <v>KELE DANIELA, Colegiul Național "Onisifor Ghibu" Oradea</v>
      </c>
    </row>
    <row r="143" spans="1:14" ht="15" customHeight="1" x14ac:dyDescent="0.25">
      <c r="A143" s="12">
        <v>201</v>
      </c>
      <c r="B143" s="13" t="s">
        <v>344</v>
      </c>
      <c r="C143" s="12">
        <v>8</v>
      </c>
      <c r="D143" s="6">
        <f t="shared" si="16"/>
        <v>67</v>
      </c>
      <c r="E143" s="13" t="s">
        <v>273</v>
      </c>
      <c r="F143" s="13" t="str">
        <f t="shared" si="17"/>
        <v>cls: 7 8</v>
      </c>
      <c r="G143" s="13">
        <f t="shared" si="13"/>
        <v>2</v>
      </c>
      <c r="H143" s="13" t="str">
        <f t="shared" si="14"/>
        <v/>
      </c>
      <c r="I143" s="13"/>
      <c r="J143" s="14"/>
      <c r="K143" s="13" t="s">
        <v>36</v>
      </c>
      <c r="L143" s="13" t="s">
        <v>13</v>
      </c>
      <c r="M143" s="13"/>
      <c r="N143" s="6" t="str">
        <f t="shared" si="15"/>
        <v>KELE DANIELA, Colegiul Național "Onisifor Ghibu" Oradea</v>
      </c>
    </row>
    <row r="144" spans="1:14" ht="15" customHeight="1" x14ac:dyDescent="0.25">
      <c r="A144" s="12">
        <v>209</v>
      </c>
      <c r="B144" s="13" t="s">
        <v>353</v>
      </c>
      <c r="C144" s="12">
        <v>8</v>
      </c>
      <c r="D144" s="6">
        <f t="shared" si="16"/>
        <v>68</v>
      </c>
      <c r="E144" s="13" t="s">
        <v>273</v>
      </c>
      <c r="F144" s="13" t="str">
        <f t="shared" si="17"/>
        <v>cls: 7 8</v>
      </c>
      <c r="G144" s="13">
        <f t="shared" si="13"/>
        <v>3</v>
      </c>
      <c r="H144" s="13">
        <f t="shared" si="14"/>
        <v>1</v>
      </c>
      <c r="I144" s="13"/>
      <c r="J144" s="14"/>
      <c r="K144" s="13" t="s">
        <v>36</v>
      </c>
      <c r="L144" s="13" t="s">
        <v>13</v>
      </c>
      <c r="M144" s="13"/>
      <c r="N144" s="6" t="str">
        <f t="shared" si="15"/>
        <v>KELE DANIELA, Colegiul Național "Onisifor Ghibu" Oradea</v>
      </c>
    </row>
    <row r="145" spans="1:14" ht="15" customHeight="1" x14ac:dyDescent="0.25">
      <c r="A145" s="12">
        <v>23</v>
      </c>
      <c r="B145" s="13" t="s">
        <v>70</v>
      </c>
      <c r="C145" s="12">
        <v>5</v>
      </c>
      <c r="D145" s="6">
        <f t="shared" si="16"/>
        <v>69</v>
      </c>
      <c r="E145" s="13" t="s">
        <v>71</v>
      </c>
      <c r="F145" s="13" t="str">
        <f t="shared" si="17"/>
        <v>cls: 5</v>
      </c>
      <c r="G145" s="13">
        <f t="shared" si="13"/>
        <v>1</v>
      </c>
      <c r="H145" s="13">
        <f t="shared" si="14"/>
        <v>1</v>
      </c>
      <c r="I145" s="13"/>
      <c r="J145" s="14"/>
      <c r="K145" s="13" t="s">
        <v>72</v>
      </c>
      <c r="L145" s="13" t="s">
        <v>27</v>
      </c>
      <c r="M145" s="13"/>
      <c r="N145" s="6" t="str">
        <f t="shared" si="15"/>
        <v>Kovács Clara, Liceul Teologic Reformat "Lorantffy Zsuzsanna" Oradea</v>
      </c>
    </row>
    <row r="146" spans="1:14" ht="15" customHeight="1" x14ac:dyDescent="0.25">
      <c r="A146" s="12">
        <v>89</v>
      </c>
      <c r="B146" s="13" t="s">
        <v>183</v>
      </c>
      <c r="C146" s="12">
        <v>6</v>
      </c>
      <c r="D146" s="6">
        <f t="shared" si="16"/>
        <v>70</v>
      </c>
      <c r="E146" s="13" t="s">
        <v>178</v>
      </c>
      <c r="F146" s="13" t="str">
        <f t="shared" si="17"/>
        <v>cls: 6</v>
      </c>
      <c r="G146" s="13">
        <f t="shared" si="13"/>
        <v>1</v>
      </c>
      <c r="H146" s="13" t="str">
        <f t="shared" si="14"/>
        <v/>
      </c>
      <c r="I146" s="13"/>
      <c r="J146" s="14"/>
      <c r="K146" s="13" t="s">
        <v>184</v>
      </c>
      <c r="L146" s="13" t="s">
        <v>13</v>
      </c>
      <c r="M146" s="13"/>
      <c r="N146" s="6" t="str">
        <f t="shared" si="15"/>
        <v>LAZĂR CARMEN, Liceul Teologic Ortodox "Episcop Roman Ciorogariu" Oradea</v>
      </c>
    </row>
    <row r="147" spans="1:14" ht="15" customHeight="1" x14ac:dyDescent="0.25">
      <c r="A147" s="12">
        <v>102</v>
      </c>
      <c r="B147" s="13" t="s">
        <v>198</v>
      </c>
      <c r="C147" s="12">
        <v>6</v>
      </c>
      <c r="D147" s="6">
        <f t="shared" si="16"/>
        <v>71</v>
      </c>
      <c r="E147" s="13" t="s">
        <v>178</v>
      </c>
      <c r="F147" s="13" t="str">
        <f t="shared" si="17"/>
        <v>cls: 6</v>
      </c>
      <c r="G147" s="13">
        <f t="shared" si="13"/>
        <v>2</v>
      </c>
      <c r="H147" s="13" t="str">
        <f t="shared" si="14"/>
        <v/>
      </c>
      <c r="I147" s="13"/>
      <c r="J147" s="14"/>
      <c r="K147" s="13" t="s">
        <v>184</v>
      </c>
      <c r="L147" s="13" t="s">
        <v>13</v>
      </c>
      <c r="M147" s="13"/>
      <c r="N147" s="6" t="str">
        <f t="shared" si="15"/>
        <v>LAZĂR CARMEN, Liceul Teologic Ortodox "Episcop Roman Ciorogariu" Oradea</v>
      </c>
    </row>
    <row r="148" spans="1:14" ht="15" customHeight="1" x14ac:dyDescent="0.25">
      <c r="A148" s="12">
        <v>176</v>
      </c>
      <c r="B148" s="13" t="s">
        <v>303</v>
      </c>
      <c r="C148" s="12">
        <v>8</v>
      </c>
      <c r="D148" s="6">
        <f t="shared" si="16"/>
        <v>72</v>
      </c>
      <c r="E148" s="13" t="s">
        <v>178</v>
      </c>
      <c r="F148" s="13" t="str">
        <f t="shared" si="17"/>
        <v>cls: 6 8</v>
      </c>
      <c r="G148" s="13">
        <f t="shared" si="13"/>
        <v>3</v>
      </c>
      <c r="H148" s="13">
        <f t="shared" si="14"/>
        <v>1</v>
      </c>
      <c r="I148" s="13"/>
      <c r="J148" s="14"/>
      <c r="K148" s="13" t="s">
        <v>184</v>
      </c>
      <c r="L148" s="13" t="s">
        <v>13</v>
      </c>
      <c r="M148" s="13"/>
      <c r="N148" s="6" t="str">
        <f t="shared" si="15"/>
        <v>LAZĂR CARMEN, Liceul Teologic Ortodox "Episcop Roman Ciorogariu" Oradea</v>
      </c>
    </row>
    <row r="149" spans="1:14" ht="15" customHeight="1" x14ac:dyDescent="0.25">
      <c r="A149" s="12">
        <v>240</v>
      </c>
      <c r="B149" s="13" t="s">
        <v>396</v>
      </c>
      <c r="C149" s="12">
        <v>10</v>
      </c>
      <c r="D149" s="6">
        <f t="shared" si="16"/>
        <v>73</v>
      </c>
      <c r="E149" s="13" t="s">
        <v>397</v>
      </c>
      <c r="F149" s="13" t="str">
        <f t="shared" si="17"/>
        <v>cls: 10</v>
      </c>
      <c r="G149" s="13">
        <f t="shared" si="13"/>
        <v>1</v>
      </c>
      <c r="H149" s="13">
        <f t="shared" si="14"/>
        <v>1</v>
      </c>
      <c r="I149" s="13"/>
      <c r="J149" s="14"/>
      <c r="K149" s="13" t="s">
        <v>213</v>
      </c>
      <c r="L149" s="13" t="s">
        <v>13</v>
      </c>
      <c r="M149" s="13"/>
      <c r="N149" s="6" t="str">
        <f t="shared" si="15"/>
        <v>Luca Dorel, Colegiul Național "Mihai Eminescu" Oradea</v>
      </c>
    </row>
    <row r="150" spans="1:14" ht="15" customHeight="1" x14ac:dyDescent="0.25">
      <c r="A150" s="12">
        <v>184</v>
      </c>
      <c r="B150" s="13" t="s">
        <v>318</v>
      </c>
      <c r="C150" s="12">
        <v>8</v>
      </c>
      <c r="D150" s="6">
        <f t="shared" si="16"/>
        <v>74</v>
      </c>
      <c r="E150" s="13" t="s">
        <v>319</v>
      </c>
      <c r="F150" s="13" t="str">
        <f t="shared" si="17"/>
        <v>cls: 8</v>
      </c>
      <c r="G150" s="13">
        <f t="shared" si="13"/>
        <v>1</v>
      </c>
      <c r="H150" s="13">
        <f t="shared" si="14"/>
        <v>1</v>
      </c>
      <c r="I150" s="13"/>
      <c r="J150" s="14"/>
      <c r="K150" s="13" t="s">
        <v>166</v>
      </c>
      <c r="L150" s="13" t="s">
        <v>13</v>
      </c>
      <c r="M150" s="13"/>
      <c r="N150" s="6" t="str">
        <f t="shared" si="15"/>
        <v>MADEAR VIORICA ANA, Liceul Teoretic "Nicolae Jiga" Tinca</v>
      </c>
    </row>
    <row r="151" spans="1:14" ht="15" customHeight="1" x14ac:dyDescent="0.25">
      <c r="A151" s="12">
        <v>61</v>
      </c>
      <c r="B151" s="13" t="s">
        <v>132</v>
      </c>
      <c r="C151" s="12">
        <v>5</v>
      </c>
      <c r="D151" s="6">
        <f t="shared" si="16"/>
        <v>75</v>
      </c>
      <c r="E151" s="13" t="s">
        <v>133</v>
      </c>
      <c r="F151" s="13" t="str">
        <f t="shared" si="17"/>
        <v>cls: 5</v>
      </c>
      <c r="G151" s="13">
        <f t="shared" si="13"/>
        <v>1</v>
      </c>
      <c r="H151" s="13">
        <f t="shared" si="14"/>
        <v>1</v>
      </c>
      <c r="I151" s="13"/>
      <c r="J151" s="14"/>
      <c r="K151" s="13" t="s">
        <v>99</v>
      </c>
      <c r="L151" s="13" t="s">
        <v>13</v>
      </c>
      <c r="M151" s="13"/>
      <c r="N151" s="6" t="str">
        <f t="shared" si="15"/>
        <v>MARINCA LAVINIA, Școala Gimnazială "Dacia" Oradea</v>
      </c>
    </row>
    <row r="152" spans="1:14" ht="15" customHeight="1" x14ac:dyDescent="0.25">
      <c r="A152" s="12">
        <v>221</v>
      </c>
      <c r="B152" s="13" t="s">
        <v>371</v>
      </c>
      <c r="C152" s="12">
        <v>9</v>
      </c>
      <c r="D152" s="6">
        <f t="shared" si="16"/>
        <v>76</v>
      </c>
      <c r="E152" s="13" t="s">
        <v>372</v>
      </c>
      <c r="F152" s="13" t="str">
        <f t="shared" si="17"/>
        <v>cls: 9</v>
      </c>
      <c r="G152" s="13">
        <f t="shared" si="13"/>
        <v>1</v>
      </c>
      <c r="H152" s="13">
        <f t="shared" si="14"/>
        <v>1</v>
      </c>
      <c r="I152" s="13"/>
      <c r="J152" s="14"/>
      <c r="K152" s="13" t="s">
        <v>373</v>
      </c>
      <c r="L152" s="13" t="s">
        <v>27</v>
      </c>
      <c r="M152" s="13"/>
      <c r="N152" s="6" t="str">
        <f t="shared" si="15"/>
        <v>Mészár Iuliana, Liceul Teoretic "Arany Janos" Salonta</v>
      </c>
    </row>
    <row r="153" spans="1:14" ht="15" customHeight="1" x14ac:dyDescent="0.25">
      <c r="A153" s="12">
        <v>104</v>
      </c>
      <c r="B153" s="13" t="s">
        <v>200</v>
      </c>
      <c r="C153" s="12">
        <v>6</v>
      </c>
      <c r="D153" s="6">
        <f t="shared" si="16"/>
        <v>77</v>
      </c>
      <c r="E153" s="13" t="s">
        <v>201</v>
      </c>
      <c r="F153" s="13" t="str">
        <f t="shared" si="17"/>
        <v>cls: 6</v>
      </c>
      <c r="G153" s="13">
        <f t="shared" si="13"/>
        <v>1</v>
      </c>
      <c r="H153" s="13" t="str">
        <f t="shared" si="14"/>
        <v/>
      </c>
      <c r="I153" s="13"/>
      <c r="J153" s="13" t="s">
        <v>202</v>
      </c>
      <c r="K153" s="13" t="s">
        <v>75</v>
      </c>
      <c r="L153" s="13" t="s">
        <v>13</v>
      </c>
      <c r="M153" s="13"/>
      <c r="N153" s="6" t="str">
        <f t="shared" si="15"/>
        <v>Modog Andrei, Liceul Teologic Baptist "Emanuel" Oradea</v>
      </c>
    </row>
    <row r="154" spans="1:14" ht="15" customHeight="1" x14ac:dyDescent="0.25">
      <c r="A154" s="12">
        <v>129</v>
      </c>
      <c r="B154" s="13" t="s">
        <v>236</v>
      </c>
      <c r="C154" s="12">
        <v>6</v>
      </c>
      <c r="D154" s="6">
        <f t="shared" si="16"/>
        <v>78</v>
      </c>
      <c r="E154" s="13" t="s">
        <v>201</v>
      </c>
      <c r="F154" s="13" t="str">
        <f t="shared" si="17"/>
        <v>cls: 6</v>
      </c>
      <c r="G154" s="13">
        <f t="shared" si="13"/>
        <v>2</v>
      </c>
      <c r="H154" s="13" t="str">
        <f t="shared" si="14"/>
        <v/>
      </c>
      <c r="I154" s="13"/>
      <c r="J154" s="14"/>
      <c r="K154" s="13" t="s">
        <v>75</v>
      </c>
      <c r="L154" s="13" t="s">
        <v>13</v>
      </c>
      <c r="M154" s="13"/>
      <c r="N154" s="6" t="str">
        <f t="shared" si="15"/>
        <v>Modog Andrei, Liceul Teologic Baptist "Emanuel" Oradea</v>
      </c>
    </row>
    <row r="155" spans="1:14" ht="15" customHeight="1" x14ac:dyDescent="0.25">
      <c r="A155" s="12">
        <v>136</v>
      </c>
      <c r="B155" s="13" t="s">
        <v>244</v>
      </c>
      <c r="C155" s="12">
        <v>6</v>
      </c>
      <c r="D155" s="6">
        <f t="shared" si="16"/>
        <v>79</v>
      </c>
      <c r="E155" s="13" t="s">
        <v>201</v>
      </c>
      <c r="F155" s="13" t="str">
        <f t="shared" si="17"/>
        <v>cls: 6</v>
      </c>
      <c r="G155" s="13">
        <f t="shared" si="13"/>
        <v>3</v>
      </c>
      <c r="H155" s="13">
        <f t="shared" si="14"/>
        <v>1</v>
      </c>
      <c r="I155" s="13"/>
      <c r="J155" s="14"/>
      <c r="K155" s="13" t="s">
        <v>75</v>
      </c>
      <c r="L155" s="13" t="s">
        <v>13</v>
      </c>
      <c r="M155" s="13"/>
      <c r="N155" s="6" t="str">
        <f t="shared" si="15"/>
        <v>Modog Andrei, Liceul Teologic Baptist "Emanuel" Oradea</v>
      </c>
    </row>
    <row r="156" spans="1:14" ht="15" customHeight="1" x14ac:dyDescent="0.25">
      <c r="A156" s="12">
        <v>234</v>
      </c>
      <c r="B156" s="13" t="s">
        <v>386</v>
      </c>
      <c r="C156" s="12">
        <v>10</v>
      </c>
      <c r="D156" s="6">
        <f t="shared" si="16"/>
        <v>80</v>
      </c>
      <c r="E156" s="13" t="s">
        <v>387</v>
      </c>
      <c r="F156" s="13" t="str">
        <f t="shared" si="17"/>
        <v>cls: 10</v>
      </c>
      <c r="G156" s="13">
        <f t="shared" si="13"/>
        <v>1</v>
      </c>
      <c r="H156" s="13">
        <f t="shared" si="14"/>
        <v>1</v>
      </c>
      <c r="I156" s="13"/>
      <c r="J156" s="14"/>
      <c r="K156" s="13" t="s">
        <v>366</v>
      </c>
      <c r="L156" s="13" t="s">
        <v>13</v>
      </c>
      <c r="M156" s="13"/>
      <c r="N156" s="6" t="str">
        <f t="shared" si="15"/>
        <v>MOISIN MONICA, Colegiul Tehnic "Alexandru Roman" Aleșd</v>
      </c>
    </row>
    <row r="157" spans="1:14" ht="15" customHeight="1" x14ac:dyDescent="0.25">
      <c r="A157" s="12">
        <v>86</v>
      </c>
      <c r="B157" s="13" t="s">
        <v>176</v>
      </c>
      <c r="C157" s="12">
        <v>6</v>
      </c>
      <c r="D157" s="6">
        <f t="shared" si="16"/>
        <v>81</v>
      </c>
      <c r="E157" s="13" t="s">
        <v>177</v>
      </c>
      <c r="F157" s="13" t="str">
        <f t="shared" si="17"/>
        <v>cls: 6</v>
      </c>
      <c r="G157" s="13">
        <f t="shared" si="13"/>
        <v>1</v>
      </c>
      <c r="H157" s="13" t="str">
        <f t="shared" si="14"/>
        <v/>
      </c>
      <c r="I157" s="13"/>
      <c r="J157" s="13" t="s">
        <v>178</v>
      </c>
      <c r="K157" s="13" t="s">
        <v>20</v>
      </c>
      <c r="L157" s="13" t="s">
        <v>13</v>
      </c>
      <c r="M157" s="13"/>
      <c r="N157" s="6" t="str">
        <f t="shared" si="15"/>
        <v>MUSCA FLORINA, Școala Gimnazială "Oltea Doamna" Oradea</v>
      </c>
    </row>
    <row r="158" spans="1:14" ht="15" customHeight="1" x14ac:dyDescent="0.25">
      <c r="A158" s="12">
        <v>96</v>
      </c>
      <c r="B158" s="13" t="s">
        <v>192</v>
      </c>
      <c r="C158" s="12">
        <v>6</v>
      </c>
      <c r="D158" s="6">
        <f t="shared" si="16"/>
        <v>82</v>
      </c>
      <c r="E158" s="13" t="s">
        <v>177</v>
      </c>
      <c r="F158" s="13" t="str">
        <f t="shared" si="17"/>
        <v>cls: 6</v>
      </c>
      <c r="G158" s="13">
        <f t="shared" si="13"/>
        <v>2</v>
      </c>
      <c r="H158" s="13" t="str">
        <f t="shared" si="14"/>
        <v/>
      </c>
      <c r="I158" s="13"/>
      <c r="J158" s="13" t="s">
        <v>178</v>
      </c>
      <c r="K158" s="13" t="s">
        <v>20</v>
      </c>
      <c r="L158" s="13" t="s">
        <v>13</v>
      </c>
      <c r="M158" s="13"/>
      <c r="N158" s="6" t="str">
        <f t="shared" si="15"/>
        <v>MUSCA FLORINA, Școala Gimnazială "Oltea Doamna" Oradea</v>
      </c>
    </row>
    <row r="159" spans="1:14" ht="15" customHeight="1" x14ac:dyDescent="0.25">
      <c r="A159" s="12">
        <v>109</v>
      </c>
      <c r="B159" s="13" t="s">
        <v>210</v>
      </c>
      <c r="C159" s="12">
        <v>6</v>
      </c>
      <c r="D159" s="6">
        <f t="shared" si="16"/>
        <v>83</v>
      </c>
      <c r="E159" s="13" t="s">
        <v>177</v>
      </c>
      <c r="F159" s="13" t="str">
        <f t="shared" si="17"/>
        <v>cls: 6</v>
      </c>
      <c r="G159" s="13">
        <f t="shared" si="13"/>
        <v>3</v>
      </c>
      <c r="H159" s="13" t="str">
        <f t="shared" si="14"/>
        <v/>
      </c>
      <c r="I159" s="13"/>
      <c r="J159" s="13" t="s">
        <v>178</v>
      </c>
      <c r="K159" s="13" t="s">
        <v>20</v>
      </c>
      <c r="L159" s="13" t="s">
        <v>13</v>
      </c>
      <c r="M159" s="13"/>
      <c r="N159" s="6" t="str">
        <f t="shared" si="15"/>
        <v>MUSCA FLORINA, Școala Gimnazială "Oltea Doamna" Oradea</v>
      </c>
    </row>
    <row r="160" spans="1:14" ht="15" customHeight="1" x14ac:dyDescent="0.25">
      <c r="A160" s="12">
        <v>116</v>
      </c>
      <c r="B160" s="13" t="s">
        <v>220</v>
      </c>
      <c r="C160" s="12">
        <v>6</v>
      </c>
      <c r="D160" s="6">
        <f t="shared" si="16"/>
        <v>84</v>
      </c>
      <c r="E160" s="13" t="s">
        <v>177</v>
      </c>
      <c r="F160" s="13" t="str">
        <f t="shared" si="17"/>
        <v>cls: 6</v>
      </c>
      <c r="G160" s="13">
        <f t="shared" si="13"/>
        <v>4</v>
      </c>
      <c r="H160" s="13" t="str">
        <f t="shared" si="14"/>
        <v/>
      </c>
      <c r="I160" s="13"/>
      <c r="J160" s="13" t="s">
        <v>178</v>
      </c>
      <c r="K160" s="13" t="s">
        <v>20</v>
      </c>
      <c r="L160" s="13" t="s">
        <v>13</v>
      </c>
      <c r="M160" s="13"/>
      <c r="N160" s="6" t="str">
        <f t="shared" si="15"/>
        <v>MUSCA FLORINA, Școala Gimnazială "Oltea Doamna" Oradea</v>
      </c>
    </row>
    <row r="161" spans="1:14" ht="15" customHeight="1" x14ac:dyDescent="0.25">
      <c r="A161" s="12">
        <v>124</v>
      </c>
      <c r="B161" s="13" t="s">
        <v>230</v>
      </c>
      <c r="C161" s="12">
        <v>6</v>
      </c>
      <c r="D161" s="6">
        <f t="shared" si="16"/>
        <v>85</v>
      </c>
      <c r="E161" s="13" t="s">
        <v>177</v>
      </c>
      <c r="F161" s="13" t="str">
        <f t="shared" si="17"/>
        <v>cls: 6</v>
      </c>
      <c r="G161" s="13">
        <f t="shared" si="13"/>
        <v>5</v>
      </c>
      <c r="H161" s="13" t="str">
        <f t="shared" si="14"/>
        <v/>
      </c>
      <c r="I161" s="13"/>
      <c r="J161" s="13" t="s">
        <v>178</v>
      </c>
      <c r="K161" s="13" t="s">
        <v>20</v>
      </c>
      <c r="L161" s="13" t="s">
        <v>13</v>
      </c>
      <c r="M161" s="13"/>
      <c r="N161" s="6" t="str">
        <f t="shared" si="15"/>
        <v>MUSCA FLORINA, Școala Gimnazială "Oltea Doamna" Oradea</v>
      </c>
    </row>
    <row r="162" spans="1:14" ht="15" customHeight="1" x14ac:dyDescent="0.25">
      <c r="A162" s="12">
        <v>139</v>
      </c>
      <c r="B162" s="13" t="s">
        <v>249</v>
      </c>
      <c r="C162" s="12">
        <v>6</v>
      </c>
      <c r="D162" s="6">
        <f t="shared" si="16"/>
        <v>86</v>
      </c>
      <c r="E162" s="13" t="s">
        <v>177</v>
      </c>
      <c r="F162" s="13" t="str">
        <f t="shared" si="17"/>
        <v>cls: 6</v>
      </c>
      <c r="G162" s="13">
        <f t="shared" si="13"/>
        <v>6</v>
      </c>
      <c r="H162" s="13">
        <f t="shared" si="14"/>
        <v>1</v>
      </c>
      <c r="I162" s="13"/>
      <c r="J162" s="13" t="s">
        <v>178</v>
      </c>
      <c r="K162" s="13" t="s">
        <v>20</v>
      </c>
      <c r="L162" s="13" t="s">
        <v>13</v>
      </c>
      <c r="M162" s="13"/>
      <c r="N162" s="6" t="str">
        <f t="shared" si="15"/>
        <v>MUSCA FLORINA, Școala Gimnazială "Oltea Doamna" Oradea</v>
      </c>
    </row>
    <row r="163" spans="1:14" ht="15" customHeight="1" x14ac:dyDescent="0.25">
      <c r="A163" s="12">
        <v>6</v>
      </c>
      <c r="B163" s="13" t="s">
        <v>24</v>
      </c>
      <c r="C163" s="12">
        <v>5</v>
      </c>
      <c r="D163" s="6">
        <f t="shared" si="16"/>
        <v>87</v>
      </c>
      <c r="E163" s="13" t="s">
        <v>25</v>
      </c>
      <c r="F163" s="13" t="str">
        <f t="shared" si="17"/>
        <v>cls: 5</v>
      </c>
      <c r="G163" s="13">
        <f t="shared" si="13"/>
        <v>1</v>
      </c>
      <c r="H163" s="13">
        <f t="shared" si="14"/>
        <v>1</v>
      </c>
      <c r="I163" s="13"/>
      <c r="J163" s="14"/>
      <c r="K163" s="13" t="s">
        <v>26</v>
      </c>
      <c r="L163" s="13" t="s">
        <v>27</v>
      </c>
      <c r="M163" s="13"/>
      <c r="N163" s="6" t="str">
        <f t="shared" si="15"/>
        <v>Nagy Enikő Ilona, Liceul Teoretic "Ady Endre" Oradea</v>
      </c>
    </row>
    <row r="164" spans="1:14" ht="15" customHeight="1" x14ac:dyDescent="0.25">
      <c r="A164" s="12">
        <v>238</v>
      </c>
      <c r="B164" s="13" t="s">
        <v>393</v>
      </c>
      <c r="C164" s="12">
        <v>10</v>
      </c>
      <c r="D164" s="6">
        <f t="shared" si="16"/>
        <v>88</v>
      </c>
      <c r="E164" s="13" t="s">
        <v>394</v>
      </c>
      <c r="F164" s="13" t="str">
        <f t="shared" si="17"/>
        <v>cls: 10</v>
      </c>
      <c r="G164" s="13">
        <f t="shared" si="13"/>
        <v>1</v>
      </c>
      <c r="H164" s="13" t="str">
        <f t="shared" si="14"/>
        <v/>
      </c>
      <c r="I164" s="13"/>
      <c r="J164" s="14"/>
      <c r="K164" s="13" t="s">
        <v>373</v>
      </c>
      <c r="L164" s="13" t="s">
        <v>27</v>
      </c>
      <c r="M164" s="13"/>
      <c r="N164" s="6" t="str">
        <f t="shared" si="15"/>
        <v>Nagy Olga, Liceul Teoretic "Arany Janos" Salonta</v>
      </c>
    </row>
    <row r="165" spans="1:14" ht="15" customHeight="1" x14ac:dyDescent="0.25">
      <c r="A165" s="12">
        <v>239</v>
      </c>
      <c r="B165" s="13" t="s">
        <v>395</v>
      </c>
      <c r="C165" s="12">
        <v>10</v>
      </c>
      <c r="D165" s="6">
        <f t="shared" si="16"/>
        <v>89</v>
      </c>
      <c r="E165" s="13" t="s">
        <v>394</v>
      </c>
      <c r="F165" s="13" t="str">
        <f t="shared" si="17"/>
        <v>cls: 10</v>
      </c>
      <c r="G165" s="13">
        <f t="shared" si="13"/>
        <v>2</v>
      </c>
      <c r="H165" s="13">
        <f t="shared" si="14"/>
        <v>1</v>
      </c>
      <c r="I165" s="13"/>
      <c r="J165" s="14"/>
      <c r="K165" s="13" t="s">
        <v>373</v>
      </c>
      <c r="L165" s="13" t="s">
        <v>27</v>
      </c>
      <c r="M165" s="13"/>
      <c r="N165" s="6" t="str">
        <f t="shared" si="15"/>
        <v>Nagy Olga, Liceul Teoretic "Arany Janos" Salonta</v>
      </c>
    </row>
    <row r="166" spans="1:14" ht="15" customHeight="1" x14ac:dyDescent="0.25">
      <c r="A166" s="12">
        <v>245</v>
      </c>
      <c r="B166" s="13" t="s">
        <v>405</v>
      </c>
      <c r="C166" s="12">
        <v>10</v>
      </c>
      <c r="D166" s="6">
        <f t="shared" si="16"/>
        <v>90</v>
      </c>
      <c r="E166" s="13" t="s">
        <v>406</v>
      </c>
      <c r="F166" s="13" t="str">
        <f t="shared" si="17"/>
        <v>cls: 10</v>
      </c>
      <c r="G166" s="13">
        <f t="shared" si="13"/>
        <v>1</v>
      </c>
      <c r="H166" s="13" t="str">
        <f t="shared" si="14"/>
        <v/>
      </c>
      <c r="I166" s="13"/>
      <c r="J166" s="13" t="s">
        <v>407</v>
      </c>
      <c r="K166" s="13" t="s">
        <v>75</v>
      </c>
      <c r="L166" s="13" t="s">
        <v>13</v>
      </c>
      <c r="M166" s="13"/>
      <c r="N166" s="6" t="str">
        <f t="shared" si="15"/>
        <v>Necea Gabriela, Liceul Teologic Baptist "Emanuel" Oradea</v>
      </c>
    </row>
    <row r="167" spans="1:14" ht="15" customHeight="1" x14ac:dyDescent="0.25">
      <c r="A167" s="12">
        <v>247</v>
      </c>
      <c r="B167" s="13" t="s">
        <v>410</v>
      </c>
      <c r="C167" s="12">
        <v>10</v>
      </c>
      <c r="D167" s="6">
        <f t="shared" si="16"/>
        <v>91</v>
      </c>
      <c r="E167" s="13" t="s">
        <v>406</v>
      </c>
      <c r="F167" s="13" t="str">
        <f t="shared" si="17"/>
        <v>cls: 10</v>
      </c>
      <c r="G167" s="13">
        <f t="shared" si="13"/>
        <v>2</v>
      </c>
      <c r="H167" s="13" t="str">
        <f t="shared" si="14"/>
        <v/>
      </c>
      <c r="I167" s="13"/>
      <c r="J167" s="13" t="s">
        <v>407</v>
      </c>
      <c r="K167" s="13" t="s">
        <v>75</v>
      </c>
      <c r="L167" s="13" t="s">
        <v>13</v>
      </c>
      <c r="M167" s="13"/>
      <c r="N167" s="6" t="str">
        <f t="shared" si="15"/>
        <v>Necea Gabriela, Liceul Teologic Baptist "Emanuel" Oradea</v>
      </c>
    </row>
    <row r="168" spans="1:14" ht="15" customHeight="1" x14ac:dyDescent="0.25">
      <c r="A168" s="12">
        <v>264</v>
      </c>
      <c r="B168" s="13" t="s">
        <v>431</v>
      </c>
      <c r="C168" s="12">
        <v>12</v>
      </c>
      <c r="D168" s="6">
        <f t="shared" si="16"/>
        <v>92</v>
      </c>
      <c r="E168" s="13" t="s">
        <v>406</v>
      </c>
      <c r="F168" s="13" t="str">
        <f t="shared" si="17"/>
        <v>cls: 10 12</v>
      </c>
      <c r="G168" s="13">
        <f t="shared" si="13"/>
        <v>3</v>
      </c>
      <c r="H168" s="13" t="str">
        <f t="shared" si="14"/>
        <v/>
      </c>
      <c r="I168" s="13"/>
      <c r="J168" s="14"/>
      <c r="K168" s="13" t="s">
        <v>75</v>
      </c>
      <c r="L168" s="13" t="s">
        <v>13</v>
      </c>
      <c r="M168" s="13"/>
      <c r="N168" s="6" t="str">
        <f t="shared" si="15"/>
        <v>Necea Gabriela, Liceul Teologic Baptist "Emanuel" Oradea</v>
      </c>
    </row>
    <row r="169" spans="1:14" ht="15" customHeight="1" x14ac:dyDescent="0.25">
      <c r="A169" s="12">
        <v>273</v>
      </c>
      <c r="B169" s="13" t="s">
        <v>441</v>
      </c>
      <c r="C169" s="12">
        <v>12</v>
      </c>
      <c r="D169" s="6">
        <f t="shared" si="16"/>
        <v>93</v>
      </c>
      <c r="E169" s="13" t="s">
        <v>406</v>
      </c>
      <c r="F169" s="13" t="str">
        <f t="shared" si="17"/>
        <v>cls: 10 12</v>
      </c>
      <c r="G169" s="13">
        <f t="shared" si="13"/>
        <v>4</v>
      </c>
      <c r="H169" s="13">
        <f t="shared" si="14"/>
        <v>1</v>
      </c>
      <c r="I169" s="13"/>
      <c r="J169" s="13" t="s">
        <v>436</v>
      </c>
      <c r="K169" s="13" t="s">
        <v>75</v>
      </c>
      <c r="L169" s="13" t="s">
        <v>13</v>
      </c>
      <c r="M169" s="13"/>
      <c r="N169" s="6" t="str">
        <f t="shared" si="15"/>
        <v>Necea Gabriela, Liceul Teologic Baptist "Emanuel" Oradea</v>
      </c>
    </row>
    <row r="170" spans="1:14" ht="15" customHeight="1" x14ac:dyDescent="0.25">
      <c r="A170" s="12">
        <v>26</v>
      </c>
      <c r="B170" s="13" t="s">
        <v>77</v>
      </c>
      <c r="C170" s="12">
        <v>5</v>
      </c>
      <c r="D170" s="6">
        <f t="shared" si="16"/>
        <v>94</v>
      </c>
      <c r="E170" s="13" t="s">
        <v>78</v>
      </c>
      <c r="F170" s="13" t="str">
        <f t="shared" si="17"/>
        <v>cls: 5</v>
      </c>
      <c r="G170" s="13">
        <f t="shared" si="13"/>
        <v>1</v>
      </c>
      <c r="H170" s="13" t="str">
        <f t="shared" si="14"/>
        <v/>
      </c>
      <c r="I170" s="13"/>
      <c r="J170" s="14"/>
      <c r="K170" s="13" t="s">
        <v>0</v>
      </c>
      <c r="L170" s="13" t="s">
        <v>13</v>
      </c>
      <c r="M170" s="13"/>
      <c r="N170" s="6" t="str">
        <f t="shared" si="15"/>
        <v>NICOARA CORINA, Colegiul Național "Emanuil Gojdu" Oradea</v>
      </c>
    </row>
    <row r="171" spans="1:14" ht="15" customHeight="1" x14ac:dyDescent="0.25">
      <c r="A171" s="12">
        <v>32</v>
      </c>
      <c r="B171" s="13" t="s">
        <v>88</v>
      </c>
      <c r="C171" s="12">
        <v>5</v>
      </c>
      <c r="D171" s="6">
        <f t="shared" si="16"/>
        <v>95</v>
      </c>
      <c r="E171" s="13" t="s">
        <v>78</v>
      </c>
      <c r="F171" s="13" t="str">
        <f t="shared" si="17"/>
        <v>cls: 5</v>
      </c>
      <c r="G171" s="13">
        <f t="shared" si="13"/>
        <v>2</v>
      </c>
      <c r="H171" s="13" t="str">
        <f t="shared" si="14"/>
        <v/>
      </c>
      <c r="I171" s="13"/>
      <c r="J171" s="14"/>
      <c r="K171" s="13" t="s">
        <v>0</v>
      </c>
      <c r="L171" s="13" t="s">
        <v>13</v>
      </c>
      <c r="M171" s="13"/>
      <c r="N171" s="6" t="str">
        <f t="shared" si="15"/>
        <v>NICOARA CORINA, Colegiul Național "Emanuil Gojdu" Oradea</v>
      </c>
    </row>
    <row r="172" spans="1:14" ht="15" customHeight="1" x14ac:dyDescent="0.25">
      <c r="A172" s="12">
        <v>46</v>
      </c>
      <c r="B172" s="13" t="s">
        <v>112</v>
      </c>
      <c r="C172" s="12">
        <v>5</v>
      </c>
      <c r="D172" s="6">
        <f t="shared" si="16"/>
        <v>96</v>
      </c>
      <c r="E172" s="13" t="s">
        <v>78</v>
      </c>
      <c r="F172" s="13" t="str">
        <f t="shared" si="17"/>
        <v>cls: 5</v>
      </c>
      <c r="G172" s="13">
        <f t="shared" si="13"/>
        <v>3</v>
      </c>
      <c r="H172" s="13" t="str">
        <f t="shared" si="14"/>
        <v/>
      </c>
      <c r="I172" s="13"/>
      <c r="J172" s="14"/>
      <c r="K172" s="13" t="s">
        <v>0</v>
      </c>
      <c r="L172" s="13" t="s">
        <v>13</v>
      </c>
      <c r="M172" s="13"/>
      <c r="N172" s="6" t="str">
        <f t="shared" si="15"/>
        <v>NICOARA CORINA, Colegiul Național "Emanuil Gojdu" Oradea</v>
      </c>
    </row>
    <row r="173" spans="1:14" ht="15" customHeight="1" x14ac:dyDescent="0.25">
      <c r="A173" s="12">
        <v>47</v>
      </c>
      <c r="B173" s="13" t="s">
        <v>113</v>
      </c>
      <c r="C173" s="12">
        <v>5</v>
      </c>
      <c r="D173" s="6">
        <f t="shared" si="16"/>
        <v>97</v>
      </c>
      <c r="E173" s="13" t="s">
        <v>78</v>
      </c>
      <c r="F173" s="13" t="str">
        <f t="shared" si="17"/>
        <v>cls: 5</v>
      </c>
      <c r="G173" s="13">
        <f t="shared" si="13"/>
        <v>4</v>
      </c>
      <c r="H173" s="13" t="str">
        <f t="shared" si="14"/>
        <v/>
      </c>
      <c r="I173" s="13"/>
      <c r="J173" s="14"/>
      <c r="K173" s="13" t="s">
        <v>0</v>
      </c>
      <c r="L173" s="13" t="s">
        <v>13</v>
      </c>
      <c r="M173" s="13"/>
      <c r="N173" s="6" t="str">
        <f t="shared" si="15"/>
        <v>NICOARA CORINA, Colegiul Național "Emanuil Gojdu" Oradea</v>
      </c>
    </row>
    <row r="174" spans="1:14" ht="15" customHeight="1" x14ac:dyDescent="0.25">
      <c r="A174" s="12">
        <v>50</v>
      </c>
      <c r="B174" s="13" t="s">
        <v>119</v>
      </c>
      <c r="C174" s="12">
        <v>5</v>
      </c>
      <c r="D174" s="6">
        <f t="shared" si="16"/>
        <v>98</v>
      </c>
      <c r="E174" s="13" t="s">
        <v>78</v>
      </c>
      <c r="F174" s="13" t="str">
        <f t="shared" ref="F174:F205" si="18">IF(E174=E173,IF(C174&lt;&gt;C173,CONCATENATE(F173," ",C174),F173),CONCATENATE("cls: ",C174))</f>
        <v>cls: 5</v>
      </c>
      <c r="G174" s="13">
        <f t="shared" si="13"/>
        <v>5</v>
      </c>
      <c r="H174" s="13" t="str">
        <f t="shared" si="14"/>
        <v/>
      </c>
      <c r="I174" s="13"/>
      <c r="J174" s="14"/>
      <c r="K174" s="13" t="s">
        <v>0</v>
      </c>
      <c r="L174" s="13" t="s">
        <v>13</v>
      </c>
      <c r="M174" s="13"/>
      <c r="N174" s="6" t="str">
        <f t="shared" si="15"/>
        <v>NICOARA CORINA, Colegiul Național "Emanuil Gojdu" Oradea</v>
      </c>
    </row>
    <row r="175" spans="1:14" ht="15" customHeight="1" x14ac:dyDescent="0.25">
      <c r="A175" s="12">
        <v>71</v>
      </c>
      <c r="B175" s="13" t="s">
        <v>149</v>
      </c>
      <c r="C175" s="12">
        <v>5</v>
      </c>
      <c r="D175" s="6">
        <f t="shared" si="16"/>
        <v>99</v>
      </c>
      <c r="E175" s="13" t="s">
        <v>78</v>
      </c>
      <c r="F175" s="13" t="str">
        <f t="shared" si="18"/>
        <v>cls: 5</v>
      </c>
      <c r="G175" s="13">
        <f t="shared" si="13"/>
        <v>6</v>
      </c>
      <c r="H175" s="13" t="str">
        <f t="shared" si="14"/>
        <v/>
      </c>
      <c r="I175" s="13"/>
      <c r="J175" s="14"/>
      <c r="K175" s="13" t="s">
        <v>0</v>
      </c>
      <c r="L175" s="13" t="s">
        <v>13</v>
      </c>
      <c r="M175" s="13"/>
      <c r="N175" s="6" t="str">
        <f t="shared" si="15"/>
        <v>NICOARA CORINA, Colegiul Național "Emanuil Gojdu" Oradea</v>
      </c>
    </row>
    <row r="176" spans="1:14" ht="15" customHeight="1" x14ac:dyDescent="0.25">
      <c r="A176" s="12">
        <v>222</v>
      </c>
      <c r="B176" s="13" t="s">
        <v>374</v>
      </c>
      <c r="C176" s="12">
        <v>9</v>
      </c>
      <c r="D176" s="6">
        <f t="shared" si="16"/>
        <v>100</v>
      </c>
      <c r="E176" s="13" t="s">
        <v>78</v>
      </c>
      <c r="F176" s="13" t="str">
        <f t="shared" si="18"/>
        <v>cls: 5 9</v>
      </c>
      <c r="G176" s="13">
        <f t="shared" si="13"/>
        <v>7</v>
      </c>
      <c r="H176" s="13">
        <f t="shared" si="14"/>
        <v>1</v>
      </c>
      <c r="I176" s="13"/>
      <c r="J176" s="13" t="s">
        <v>65</v>
      </c>
      <c r="K176" s="13" t="s">
        <v>0</v>
      </c>
      <c r="L176" s="13" t="s">
        <v>13</v>
      </c>
      <c r="M176" s="13"/>
      <c r="N176" s="6" t="str">
        <f t="shared" si="15"/>
        <v>NICOARA CORINA, Colegiul Național "Emanuil Gojdu" Oradea</v>
      </c>
    </row>
    <row r="177" spans="1:14" ht="15" customHeight="1" x14ac:dyDescent="0.25">
      <c r="A177" s="12">
        <v>4</v>
      </c>
      <c r="B177" s="13" t="s">
        <v>21</v>
      </c>
      <c r="C177" s="12">
        <v>5</v>
      </c>
      <c r="D177" s="6">
        <f t="shared" si="16"/>
        <v>101</v>
      </c>
      <c r="E177" s="13" t="s">
        <v>22</v>
      </c>
      <c r="F177" s="13" t="str">
        <f t="shared" si="18"/>
        <v>cls: 5</v>
      </c>
      <c r="G177" s="13">
        <f t="shared" si="13"/>
        <v>1</v>
      </c>
      <c r="H177" s="13" t="str">
        <f t="shared" si="14"/>
        <v/>
      </c>
      <c r="I177" s="13"/>
      <c r="J177" s="14"/>
      <c r="K177" s="13" t="s">
        <v>0</v>
      </c>
      <c r="L177" s="13" t="s">
        <v>13</v>
      </c>
      <c r="M177" s="13"/>
      <c r="N177" s="6" t="str">
        <f t="shared" si="15"/>
        <v>NICOARA FLORIN, Colegiul Național "Emanuil Gojdu" Oradea</v>
      </c>
    </row>
    <row r="178" spans="1:14" ht="15" customHeight="1" x14ac:dyDescent="0.25">
      <c r="A178" s="12">
        <v>5</v>
      </c>
      <c r="B178" s="13" t="s">
        <v>23</v>
      </c>
      <c r="C178" s="12">
        <v>5</v>
      </c>
      <c r="D178" s="6">
        <f t="shared" si="16"/>
        <v>102</v>
      </c>
      <c r="E178" s="13" t="s">
        <v>22</v>
      </c>
      <c r="F178" s="13" t="str">
        <f t="shared" si="18"/>
        <v>cls: 5</v>
      </c>
      <c r="G178" s="13">
        <f t="shared" si="13"/>
        <v>2</v>
      </c>
      <c r="H178" s="13" t="str">
        <f t="shared" si="14"/>
        <v/>
      </c>
      <c r="I178" s="13"/>
      <c r="J178" s="14"/>
      <c r="K178" s="13" t="s">
        <v>0</v>
      </c>
      <c r="L178" s="13" t="s">
        <v>13</v>
      </c>
      <c r="M178" s="13"/>
      <c r="N178" s="6" t="str">
        <f t="shared" si="15"/>
        <v>NICOARA FLORIN, Colegiul Național "Emanuil Gojdu" Oradea</v>
      </c>
    </row>
    <row r="179" spans="1:14" ht="15" customHeight="1" x14ac:dyDescent="0.25">
      <c r="A179" s="12">
        <v>15</v>
      </c>
      <c r="B179" s="13" t="s">
        <v>50</v>
      </c>
      <c r="C179" s="12">
        <v>5</v>
      </c>
      <c r="D179" s="6">
        <f t="shared" si="16"/>
        <v>103</v>
      </c>
      <c r="E179" s="13" t="s">
        <v>22</v>
      </c>
      <c r="F179" s="13" t="str">
        <f t="shared" si="18"/>
        <v>cls: 5</v>
      </c>
      <c r="G179" s="13">
        <f t="shared" si="13"/>
        <v>3</v>
      </c>
      <c r="H179" s="13" t="str">
        <f t="shared" si="14"/>
        <v/>
      </c>
      <c r="I179" s="13"/>
      <c r="J179" s="14"/>
      <c r="K179" s="13" t="s">
        <v>0</v>
      </c>
      <c r="L179" s="13" t="s">
        <v>13</v>
      </c>
      <c r="M179" s="13"/>
      <c r="N179" s="6" t="str">
        <f t="shared" si="15"/>
        <v>NICOARA FLORIN, Colegiul Național "Emanuil Gojdu" Oradea</v>
      </c>
    </row>
    <row r="180" spans="1:14" ht="26.25" customHeight="1" x14ac:dyDescent="0.25">
      <c r="A180" s="12">
        <v>21</v>
      </c>
      <c r="B180" s="13" t="s">
        <v>66</v>
      </c>
      <c r="C180" s="12">
        <v>5</v>
      </c>
      <c r="D180" s="6">
        <f t="shared" si="16"/>
        <v>104</v>
      </c>
      <c r="E180" s="13" t="s">
        <v>22</v>
      </c>
      <c r="F180" s="13" t="str">
        <f t="shared" si="18"/>
        <v>cls: 5</v>
      </c>
      <c r="G180" s="13">
        <f t="shared" si="13"/>
        <v>4</v>
      </c>
      <c r="H180" s="13" t="str">
        <f t="shared" si="14"/>
        <v/>
      </c>
      <c r="I180" s="13"/>
      <c r="J180" s="14"/>
      <c r="K180" s="13" t="s">
        <v>0</v>
      </c>
      <c r="L180" s="13" t="s">
        <v>13</v>
      </c>
      <c r="M180" s="13"/>
      <c r="N180" s="6" t="str">
        <f t="shared" si="15"/>
        <v>NICOARA FLORIN, Colegiul Național "Emanuil Gojdu" Oradea</v>
      </c>
    </row>
    <row r="181" spans="1:14" ht="15" customHeight="1" x14ac:dyDescent="0.25">
      <c r="A181" s="12">
        <v>27</v>
      </c>
      <c r="B181" s="13" t="s">
        <v>79</v>
      </c>
      <c r="C181" s="12">
        <v>5</v>
      </c>
      <c r="D181" s="6">
        <f t="shared" si="16"/>
        <v>105</v>
      </c>
      <c r="E181" s="13" t="s">
        <v>22</v>
      </c>
      <c r="F181" s="13" t="str">
        <f t="shared" si="18"/>
        <v>cls: 5</v>
      </c>
      <c r="G181" s="13">
        <f t="shared" si="13"/>
        <v>5</v>
      </c>
      <c r="H181" s="13" t="str">
        <f t="shared" si="14"/>
        <v/>
      </c>
      <c r="I181" s="13"/>
      <c r="J181" s="14"/>
      <c r="K181" s="13" t="s">
        <v>0</v>
      </c>
      <c r="L181" s="13" t="s">
        <v>13</v>
      </c>
      <c r="M181" s="13"/>
      <c r="N181" s="6" t="str">
        <f t="shared" si="15"/>
        <v>NICOARA FLORIN, Colegiul Național "Emanuil Gojdu" Oradea</v>
      </c>
    </row>
    <row r="182" spans="1:14" ht="15" customHeight="1" x14ac:dyDescent="0.25">
      <c r="A182" s="12">
        <v>29</v>
      </c>
      <c r="B182" s="13" t="s">
        <v>83</v>
      </c>
      <c r="C182" s="12">
        <v>5</v>
      </c>
      <c r="D182" s="6">
        <f t="shared" si="16"/>
        <v>106</v>
      </c>
      <c r="E182" s="13" t="s">
        <v>22</v>
      </c>
      <c r="F182" s="13" t="str">
        <f t="shared" si="18"/>
        <v>cls: 5</v>
      </c>
      <c r="G182" s="13">
        <f t="shared" si="13"/>
        <v>6</v>
      </c>
      <c r="H182" s="13" t="str">
        <f t="shared" si="14"/>
        <v/>
      </c>
      <c r="I182" s="13"/>
      <c r="J182" s="14"/>
      <c r="K182" s="13" t="s">
        <v>0</v>
      </c>
      <c r="L182" s="13" t="s">
        <v>13</v>
      </c>
      <c r="M182" s="13"/>
      <c r="N182" s="6" t="str">
        <f t="shared" si="15"/>
        <v>NICOARA FLORIN, Colegiul Național "Emanuil Gojdu" Oradea</v>
      </c>
    </row>
    <row r="183" spans="1:14" ht="15" customHeight="1" x14ac:dyDescent="0.25">
      <c r="A183" s="12">
        <v>36</v>
      </c>
      <c r="B183" s="13" t="s">
        <v>96</v>
      </c>
      <c r="C183" s="12">
        <v>5</v>
      </c>
      <c r="D183" s="6">
        <f t="shared" si="16"/>
        <v>107</v>
      </c>
      <c r="E183" s="13" t="s">
        <v>22</v>
      </c>
      <c r="F183" s="13" t="str">
        <f t="shared" si="18"/>
        <v>cls: 5</v>
      </c>
      <c r="G183" s="13">
        <f t="shared" si="13"/>
        <v>7</v>
      </c>
      <c r="H183" s="13" t="str">
        <f t="shared" si="14"/>
        <v/>
      </c>
      <c r="I183" s="13"/>
      <c r="J183" s="14"/>
      <c r="K183" s="13" t="s">
        <v>0</v>
      </c>
      <c r="L183" s="13" t="s">
        <v>13</v>
      </c>
      <c r="M183" s="13"/>
      <c r="N183" s="6" t="str">
        <f t="shared" si="15"/>
        <v>NICOARA FLORIN, Colegiul Național "Emanuil Gojdu" Oradea</v>
      </c>
    </row>
    <row r="184" spans="1:14" ht="15" customHeight="1" x14ac:dyDescent="0.25">
      <c r="A184" s="12">
        <v>39</v>
      </c>
      <c r="B184" s="13" t="s">
        <v>101</v>
      </c>
      <c r="C184" s="12">
        <v>5</v>
      </c>
      <c r="D184" s="6">
        <f t="shared" si="16"/>
        <v>108</v>
      </c>
      <c r="E184" s="13" t="s">
        <v>22</v>
      </c>
      <c r="F184" s="13" t="str">
        <f t="shared" si="18"/>
        <v>cls: 5</v>
      </c>
      <c r="G184" s="13">
        <f t="shared" si="13"/>
        <v>8</v>
      </c>
      <c r="H184" s="13" t="str">
        <f t="shared" si="14"/>
        <v/>
      </c>
      <c r="I184" s="13"/>
      <c r="J184" s="14"/>
      <c r="K184" s="13" t="s">
        <v>0</v>
      </c>
      <c r="L184" s="13" t="s">
        <v>13</v>
      </c>
      <c r="M184" s="13"/>
      <c r="N184" s="6" t="str">
        <f t="shared" si="15"/>
        <v>NICOARA FLORIN, Colegiul Național "Emanuil Gojdu" Oradea</v>
      </c>
    </row>
    <row r="185" spans="1:14" ht="15" customHeight="1" x14ac:dyDescent="0.25">
      <c r="A185" s="12">
        <v>41</v>
      </c>
      <c r="B185" s="13" t="s">
        <v>105</v>
      </c>
      <c r="C185" s="12">
        <v>5</v>
      </c>
      <c r="D185" s="6">
        <f t="shared" si="16"/>
        <v>109</v>
      </c>
      <c r="E185" s="13" t="s">
        <v>22</v>
      </c>
      <c r="F185" s="13" t="str">
        <f t="shared" si="18"/>
        <v>cls: 5</v>
      </c>
      <c r="G185" s="13">
        <f t="shared" si="13"/>
        <v>9</v>
      </c>
      <c r="H185" s="13" t="str">
        <f t="shared" si="14"/>
        <v/>
      </c>
      <c r="I185" s="13"/>
      <c r="J185" s="14"/>
      <c r="K185" s="13" t="s">
        <v>0</v>
      </c>
      <c r="L185" s="13" t="s">
        <v>13</v>
      </c>
      <c r="M185" s="13"/>
      <c r="N185" s="6" t="str">
        <f t="shared" si="15"/>
        <v>NICOARA FLORIN, Colegiul Național "Emanuil Gojdu" Oradea</v>
      </c>
    </row>
    <row r="186" spans="1:14" ht="15" customHeight="1" x14ac:dyDescent="0.25">
      <c r="A186" s="12">
        <v>45</v>
      </c>
      <c r="B186" s="13" t="s">
        <v>111</v>
      </c>
      <c r="C186" s="12">
        <v>5</v>
      </c>
      <c r="D186" s="6">
        <f t="shared" si="16"/>
        <v>110</v>
      </c>
      <c r="E186" s="13" t="s">
        <v>22</v>
      </c>
      <c r="F186" s="13" t="str">
        <f t="shared" si="18"/>
        <v>cls: 5</v>
      </c>
      <c r="G186" s="13">
        <f t="shared" si="13"/>
        <v>10</v>
      </c>
      <c r="H186" s="13" t="str">
        <f t="shared" si="14"/>
        <v/>
      </c>
      <c r="I186" s="13"/>
      <c r="J186" s="14"/>
      <c r="K186" s="13" t="s">
        <v>0</v>
      </c>
      <c r="L186" s="13" t="s">
        <v>13</v>
      </c>
      <c r="M186" s="13"/>
      <c r="N186" s="6" t="str">
        <f t="shared" si="15"/>
        <v>NICOARA FLORIN, Colegiul Național "Emanuil Gojdu" Oradea</v>
      </c>
    </row>
    <row r="187" spans="1:14" ht="15" customHeight="1" x14ac:dyDescent="0.25">
      <c r="A187" s="12">
        <v>54</v>
      </c>
      <c r="B187" s="13" t="s">
        <v>124</v>
      </c>
      <c r="C187" s="12">
        <v>5</v>
      </c>
      <c r="D187" s="6">
        <f t="shared" si="16"/>
        <v>111</v>
      </c>
      <c r="E187" s="13" t="s">
        <v>22</v>
      </c>
      <c r="F187" s="13" t="str">
        <f t="shared" si="18"/>
        <v>cls: 5</v>
      </c>
      <c r="G187" s="13">
        <f t="shared" si="13"/>
        <v>11</v>
      </c>
      <c r="H187" s="13" t="str">
        <f t="shared" si="14"/>
        <v/>
      </c>
      <c r="I187" s="13"/>
      <c r="J187" s="14"/>
      <c r="K187" s="13" t="s">
        <v>0</v>
      </c>
      <c r="L187" s="13" t="s">
        <v>13</v>
      </c>
      <c r="M187" s="13"/>
      <c r="N187" s="6" t="str">
        <f t="shared" si="15"/>
        <v>NICOARA FLORIN, Colegiul Național "Emanuil Gojdu" Oradea</v>
      </c>
    </row>
    <row r="188" spans="1:14" ht="15" customHeight="1" x14ac:dyDescent="0.25">
      <c r="A188" s="12">
        <v>68</v>
      </c>
      <c r="B188" s="13" t="s">
        <v>144</v>
      </c>
      <c r="C188" s="12">
        <v>5</v>
      </c>
      <c r="D188" s="6">
        <f t="shared" si="16"/>
        <v>112</v>
      </c>
      <c r="E188" s="13" t="s">
        <v>22</v>
      </c>
      <c r="F188" s="13" t="str">
        <f t="shared" si="18"/>
        <v>cls: 5</v>
      </c>
      <c r="G188" s="13">
        <f t="shared" si="13"/>
        <v>12</v>
      </c>
      <c r="H188" s="13" t="str">
        <f t="shared" si="14"/>
        <v/>
      </c>
      <c r="I188" s="13"/>
      <c r="J188" s="14"/>
      <c r="K188" s="13" t="s">
        <v>0</v>
      </c>
      <c r="L188" s="13" t="s">
        <v>13</v>
      </c>
      <c r="M188" s="13"/>
      <c r="N188" s="6" t="str">
        <f t="shared" si="15"/>
        <v>NICOARA FLORIN, Colegiul Național "Emanuil Gojdu" Oradea</v>
      </c>
    </row>
    <row r="189" spans="1:14" ht="15" customHeight="1" x14ac:dyDescent="0.25">
      <c r="A189" s="12">
        <v>77</v>
      </c>
      <c r="B189" s="13" t="s">
        <v>159</v>
      </c>
      <c r="C189" s="12">
        <v>6</v>
      </c>
      <c r="D189" s="6">
        <f t="shared" si="16"/>
        <v>113</v>
      </c>
      <c r="E189" s="13" t="s">
        <v>22</v>
      </c>
      <c r="F189" s="13" t="str">
        <f t="shared" si="18"/>
        <v>cls: 5 6</v>
      </c>
      <c r="G189" s="13">
        <f t="shared" si="13"/>
        <v>13</v>
      </c>
      <c r="H189" s="13" t="str">
        <f t="shared" si="14"/>
        <v/>
      </c>
      <c r="I189" s="13"/>
      <c r="J189" s="14"/>
      <c r="K189" s="13" t="s">
        <v>0</v>
      </c>
      <c r="L189" s="13" t="s">
        <v>13</v>
      </c>
      <c r="M189" s="13"/>
      <c r="N189" s="6" t="str">
        <f t="shared" si="15"/>
        <v>NICOARA FLORIN, Colegiul Național "Emanuil Gojdu" Oradea</v>
      </c>
    </row>
    <row r="190" spans="1:14" ht="15" customHeight="1" x14ac:dyDescent="0.25">
      <c r="A190" s="12">
        <v>94</v>
      </c>
      <c r="B190" s="13" t="s">
        <v>190</v>
      </c>
      <c r="C190" s="12">
        <v>6</v>
      </c>
      <c r="D190" s="6">
        <f t="shared" si="16"/>
        <v>114</v>
      </c>
      <c r="E190" s="13" t="s">
        <v>22</v>
      </c>
      <c r="F190" s="13" t="str">
        <f t="shared" si="18"/>
        <v>cls: 5 6</v>
      </c>
      <c r="G190" s="13">
        <f t="shared" si="13"/>
        <v>14</v>
      </c>
      <c r="H190" s="13" t="str">
        <f t="shared" si="14"/>
        <v/>
      </c>
      <c r="I190" s="13"/>
      <c r="J190" s="14"/>
      <c r="K190" s="13" t="s">
        <v>0</v>
      </c>
      <c r="L190" s="13" t="s">
        <v>13</v>
      </c>
      <c r="M190" s="13"/>
      <c r="N190" s="6" t="str">
        <f t="shared" si="15"/>
        <v>NICOARA FLORIN, Colegiul Național "Emanuil Gojdu" Oradea</v>
      </c>
    </row>
    <row r="191" spans="1:14" ht="15" customHeight="1" x14ac:dyDescent="0.25">
      <c r="A191" s="12">
        <v>97</v>
      </c>
      <c r="B191" s="13" t="s">
        <v>193</v>
      </c>
      <c r="C191" s="12">
        <v>6</v>
      </c>
      <c r="D191" s="6">
        <f t="shared" si="16"/>
        <v>115</v>
      </c>
      <c r="E191" s="13" t="s">
        <v>22</v>
      </c>
      <c r="F191" s="13" t="str">
        <f t="shared" si="18"/>
        <v>cls: 5 6</v>
      </c>
      <c r="G191" s="13">
        <f t="shared" si="13"/>
        <v>15</v>
      </c>
      <c r="H191" s="13" t="str">
        <f t="shared" si="14"/>
        <v/>
      </c>
      <c r="I191" s="13"/>
      <c r="J191" s="14"/>
      <c r="K191" s="13" t="s">
        <v>0</v>
      </c>
      <c r="L191" s="13" t="s">
        <v>13</v>
      </c>
      <c r="M191" s="13"/>
      <c r="N191" s="6" t="str">
        <f t="shared" si="15"/>
        <v>NICOARA FLORIN, Colegiul Național "Emanuil Gojdu" Oradea</v>
      </c>
    </row>
    <row r="192" spans="1:14" ht="15" customHeight="1" x14ac:dyDescent="0.25">
      <c r="A192" s="12">
        <v>98</v>
      </c>
      <c r="B192" s="13" t="s">
        <v>194</v>
      </c>
      <c r="C192" s="12">
        <v>6</v>
      </c>
      <c r="D192" s="6">
        <f t="shared" si="16"/>
        <v>116</v>
      </c>
      <c r="E192" s="13" t="s">
        <v>22</v>
      </c>
      <c r="F192" s="13" t="str">
        <f t="shared" si="18"/>
        <v>cls: 5 6</v>
      </c>
      <c r="G192" s="13">
        <f t="shared" si="13"/>
        <v>16</v>
      </c>
      <c r="H192" s="13" t="str">
        <f t="shared" si="14"/>
        <v/>
      </c>
      <c r="I192" s="13"/>
      <c r="J192" s="14"/>
      <c r="K192" s="13" t="s">
        <v>0</v>
      </c>
      <c r="L192" s="13" t="s">
        <v>13</v>
      </c>
      <c r="M192" s="13"/>
      <c r="N192" s="6" t="str">
        <f t="shared" si="15"/>
        <v>NICOARA FLORIN, Colegiul Național "Emanuil Gojdu" Oradea</v>
      </c>
    </row>
    <row r="193" spans="1:14" ht="15" customHeight="1" x14ac:dyDescent="0.25">
      <c r="A193" s="12">
        <v>100</v>
      </c>
      <c r="B193" s="13" t="s">
        <v>196</v>
      </c>
      <c r="C193" s="12">
        <v>6</v>
      </c>
      <c r="D193" s="6">
        <f t="shared" si="16"/>
        <v>117</v>
      </c>
      <c r="E193" s="13" t="s">
        <v>22</v>
      </c>
      <c r="F193" s="13" t="str">
        <f t="shared" si="18"/>
        <v>cls: 5 6</v>
      </c>
      <c r="G193" s="13">
        <f t="shared" si="13"/>
        <v>17</v>
      </c>
      <c r="H193" s="13" t="str">
        <f t="shared" si="14"/>
        <v/>
      </c>
      <c r="I193" s="13"/>
      <c r="J193" s="14"/>
      <c r="K193" s="13" t="s">
        <v>0</v>
      </c>
      <c r="L193" s="13" t="s">
        <v>13</v>
      </c>
      <c r="M193" s="13"/>
      <c r="N193" s="6" t="str">
        <f t="shared" si="15"/>
        <v>NICOARA FLORIN, Colegiul Național "Emanuil Gojdu" Oradea</v>
      </c>
    </row>
    <row r="194" spans="1:14" ht="15" customHeight="1" x14ac:dyDescent="0.25">
      <c r="A194" s="12">
        <v>103</v>
      </c>
      <c r="B194" s="13" t="s">
        <v>199</v>
      </c>
      <c r="C194" s="12">
        <v>6</v>
      </c>
      <c r="D194" s="6">
        <f t="shared" si="16"/>
        <v>118</v>
      </c>
      <c r="E194" s="13" t="s">
        <v>22</v>
      </c>
      <c r="F194" s="13" t="str">
        <f t="shared" si="18"/>
        <v>cls: 5 6</v>
      </c>
      <c r="G194" s="13">
        <f t="shared" ref="G194:G257" si="19">IF(E194=E193,G193+1,1)</f>
        <v>18</v>
      </c>
      <c r="H194" s="13" t="str">
        <f t="shared" ref="H194:H257" si="20">IF(E195=E194,"",1)</f>
        <v/>
      </c>
      <c r="I194" s="13"/>
      <c r="J194" s="14"/>
      <c r="K194" s="13" t="s">
        <v>0</v>
      </c>
      <c r="L194" s="13" t="s">
        <v>13</v>
      </c>
      <c r="M194" s="13"/>
      <c r="N194" s="6" t="str">
        <f t="shared" ref="N194:N257" si="21">CONCATENATE(E194,", ",K194)</f>
        <v>NICOARA FLORIN, Colegiul Național "Emanuil Gojdu" Oradea</v>
      </c>
    </row>
    <row r="195" spans="1:14" ht="15" customHeight="1" x14ac:dyDescent="0.25">
      <c r="A195" s="12">
        <v>112</v>
      </c>
      <c r="B195" s="13" t="s">
        <v>215</v>
      </c>
      <c r="C195" s="12">
        <v>6</v>
      </c>
      <c r="D195" s="6">
        <f t="shared" ref="D195:D258" si="22">IF(I194=I195,D194+1,1)</f>
        <v>119</v>
      </c>
      <c r="E195" s="13" t="s">
        <v>22</v>
      </c>
      <c r="F195" s="13" t="str">
        <f t="shared" si="18"/>
        <v>cls: 5 6</v>
      </c>
      <c r="G195" s="13">
        <f t="shared" si="19"/>
        <v>19</v>
      </c>
      <c r="H195" s="13" t="str">
        <f t="shared" si="20"/>
        <v/>
      </c>
      <c r="I195" s="13"/>
      <c r="J195" s="14"/>
      <c r="K195" s="13" t="s">
        <v>0</v>
      </c>
      <c r="L195" s="13" t="s">
        <v>13</v>
      </c>
      <c r="M195" s="13"/>
      <c r="N195" s="6" t="str">
        <f t="shared" si="21"/>
        <v>NICOARA FLORIN, Colegiul Național "Emanuil Gojdu" Oradea</v>
      </c>
    </row>
    <row r="196" spans="1:14" ht="15" customHeight="1" x14ac:dyDescent="0.25">
      <c r="A196" s="12">
        <v>114</v>
      </c>
      <c r="B196" s="13" t="s">
        <v>218</v>
      </c>
      <c r="C196" s="12">
        <v>6</v>
      </c>
      <c r="D196" s="6">
        <f t="shared" si="22"/>
        <v>120</v>
      </c>
      <c r="E196" s="13" t="s">
        <v>22</v>
      </c>
      <c r="F196" s="13" t="str">
        <f t="shared" si="18"/>
        <v>cls: 5 6</v>
      </c>
      <c r="G196" s="13">
        <f t="shared" si="19"/>
        <v>20</v>
      </c>
      <c r="H196" s="13" t="str">
        <f t="shared" si="20"/>
        <v/>
      </c>
      <c r="I196" s="13"/>
      <c r="J196" s="14"/>
      <c r="K196" s="13" t="s">
        <v>0</v>
      </c>
      <c r="L196" s="13" t="s">
        <v>13</v>
      </c>
      <c r="M196" s="13"/>
      <c r="N196" s="6" t="str">
        <f t="shared" si="21"/>
        <v>NICOARA FLORIN, Colegiul Național "Emanuil Gojdu" Oradea</v>
      </c>
    </row>
    <row r="197" spans="1:14" ht="15" customHeight="1" x14ac:dyDescent="0.25">
      <c r="A197" s="12">
        <v>121</v>
      </c>
      <c r="B197" s="13" t="s">
        <v>225</v>
      </c>
      <c r="C197" s="12">
        <v>6</v>
      </c>
      <c r="D197" s="6">
        <f t="shared" si="22"/>
        <v>121</v>
      </c>
      <c r="E197" s="13" t="s">
        <v>22</v>
      </c>
      <c r="F197" s="13" t="str">
        <f t="shared" si="18"/>
        <v>cls: 5 6</v>
      </c>
      <c r="G197" s="13">
        <f t="shared" si="19"/>
        <v>21</v>
      </c>
      <c r="H197" s="13" t="str">
        <f t="shared" si="20"/>
        <v/>
      </c>
      <c r="I197" s="13"/>
      <c r="J197" s="14"/>
      <c r="K197" s="13" t="s">
        <v>0</v>
      </c>
      <c r="L197" s="13" t="s">
        <v>13</v>
      </c>
      <c r="M197" s="13"/>
      <c r="N197" s="6" t="str">
        <f t="shared" si="21"/>
        <v>NICOARA FLORIN, Colegiul Național "Emanuil Gojdu" Oradea</v>
      </c>
    </row>
    <row r="198" spans="1:14" ht="26.25" customHeight="1" x14ac:dyDescent="0.25">
      <c r="A198" s="12">
        <v>131</v>
      </c>
      <c r="B198" s="13" t="s">
        <v>238</v>
      </c>
      <c r="C198" s="12">
        <v>6</v>
      </c>
      <c r="D198" s="6">
        <f t="shared" si="22"/>
        <v>122</v>
      </c>
      <c r="E198" s="13" t="s">
        <v>22</v>
      </c>
      <c r="F198" s="13" t="str">
        <f t="shared" si="18"/>
        <v>cls: 5 6</v>
      </c>
      <c r="G198" s="13">
        <f t="shared" si="19"/>
        <v>22</v>
      </c>
      <c r="H198" s="13" t="str">
        <f t="shared" si="20"/>
        <v/>
      </c>
      <c r="I198" s="13"/>
      <c r="J198" s="14"/>
      <c r="K198" s="13" t="s">
        <v>0</v>
      </c>
      <c r="L198" s="13" t="s">
        <v>13</v>
      </c>
      <c r="M198" s="13"/>
      <c r="N198" s="6" t="str">
        <f t="shared" si="21"/>
        <v>NICOARA FLORIN, Colegiul Național "Emanuil Gojdu" Oradea</v>
      </c>
    </row>
    <row r="199" spans="1:14" ht="26.25" customHeight="1" x14ac:dyDescent="0.25">
      <c r="A199" s="12">
        <v>132</v>
      </c>
      <c r="B199" s="13" t="s">
        <v>239</v>
      </c>
      <c r="C199" s="12">
        <v>6</v>
      </c>
      <c r="D199" s="6">
        <f t="shared" si="22"/>
        <v>123</v>
      </c>
      <c r="E199" s="13" t="s">
        <v>22</v>
      </c>
      <c r="F199" s="13" t="str">
        <f t="shared" si="18"/>
        <v>cls: 5 6</v>
      </c>
      <c r="G199" s="13">
        <f t="shared" si="19"/>
        <v>23</v>
      </c>
      <c r="H199" s="13" t="str">
        <f t="shared" si="20"/>
        <v/>
      </c>
      <c r="I199" s="13"/>
      <c r="J199" s="14"/>
      <c r="K199" s="13" t="s">
        <v>0</v>
      </c>
      <c r="L199" s="13" t="s">
        <v>13</v>
      </c>
      <c r="M199" s="13"/>
      <c r="N199" s="6" t="str">
        <f t="shared" si="21"/>
        <v>NICOARA FLORIN, Colegiul Național "Emanuil Gojdu" Oradea</v>
      </c>
    </row>
    <row r="200" spans="1:14" ht="15" customHeight="1" x14ac:dyDescent="0.25">
      <c r="A200" s="12">
        <v>134</v>
      </c>
      <c r="B200" s="13" t="s">
        <v>241</v>
      </c>
      <c r="C200" s="12">
        <v>6</v>
      </c>
      <c r="D200" s="6">
        <f t="shared" si="22"/>
        <v>124</v>
      </c>
      <c r="E200" s="13" t="s">
        <v>22</v>
      </c>
      <c r="F200" s="13" t="str">
        <f t="shared" si="18"/>
        <v>cls: 5 6</v>
      </c>
      <c r="G200" s="13">
        <f t="shared" si="19"/>
        <v>24</v>
      </c>
      <c r="H200" s="13">
        <f t="shared" si="20"/>
        <v>1</v>
      </c>
      <c r="I200" s="13"/>
      <c r="J200" s="14"/>
      <c r="K200" s="13" t="s">
        <v>0</v>
      </c>
      <c r="L200" s="13" t="s">
        <v>13</v>
      </c>
      <c r="M200" s="13"/>
      <c r="N200" s="6" t="str">
        <f t="shared" si="21"/>
        <v>NICOARA FLORIN, Colegiul Național "Emanuil Gojdu" Oradea</v>
      </c>
    </row>
    <row r="201" spans="1:14" ht="15" customHeight="1" x14ac:dyDescent="0.25">
      <c r="A201" s="12">
        <v>164</v>
      </c>
      <c r="B201" s="13" t="s">
        <v>284</v>
      </c>
      <c r="C201" s="12">
        <v>7</v>
      </c>
      <c r="D201" s="6">
        <f t="shared" si="22"/>
        <v>125</v>
      </c>
      <c r="E201" s="13" t="s">
        <v>285</v>
      </c>
      <c r="F201" s="13" t="str">
        <f t="shared" si="18"/>
        <v>cls: 7</v>
      </c>
      <c r="G201" s="13">
        <f t="shared" si="19"/>
        <v>1</v>
      </c>
      <c r="H201" s="13">
        <f t="shared" si="20"/>
        <v>1</v>
      </c>
      <c r="I201" s="13"/>
      <c r="J201" s="14"/>
      <c r="K201" s="13" t="s">
        <v>286</v>
      </c>
      <c r="L201" s="13" t="s">
        <v>13</v>
      </c>
      <c r="M201" s="13"/>
      <c r="N201" s="6" t="str">
        <f t="shared" si="21"/>
        <v>Onica Vlad-Ionut, Școala Gimnazială Nr. 1 Nucet</v>
      </c>
    </row>
    <row r="202" spans="1:14" ht="15" customHeight="1" x14ac:dyDescent="0.25">
      <c r="A202" s="12">
        <v>24</v>
      </c>
      <c r="B202" s="13" t="s">
        <v>73</v>
      </c>
      <c r="C202" s="12">
        <v>5</v>
      </c>
      <c r="D202" s="6">
        <f t="shared" si="22"/>
        <v>126</v>
      </c>
      <c r="E202" s="13" t="s">
        <v>74</v>
      </c>
      <c r="F202" s="13" t="str">
        <f t="shared" si="18"/>
        <v>cls: 5</v>
      </c>
      <c r="G202" s="13">
        <f t="shared" si="19"/>
        <v>1</v>
      </c>
      <c r="H202" s="13" t="str">
        <f t="shared" si="20"/>
        <v/>
      </c>
      <c r="I202" s="13"/>
      <c r="J202" s="14"/>
      <c r="K202" s="13" t="s">
        <v>75</v>
      </c>
      <c r="L202" s="13" t="s">
        <v>13</v>
      </c>
      <c r="M202" s="13"/>
      <c r="N202" s="6" t="str">
        <f t="shared" si="21"/>
        <v>Opris Dorin, Liceul Teologic Baptist "Emanuel" Oradea</v>
      </c>
    </row>
    <row r="203" spans="1:14" ht="15" customHeight="1" x14ac:dyDescent="0.25">
      <c r="A203" s="12">
        <v>35</v>
      </c>
      <c r="B203" s="13" t="s">
        <v>95</v>
      </c>
      <c r="C203" s="12">
        <v>5</v>
      </c>
      <c r="D203" s="6">
        <f t="shared" si="22"/>
        <v>127</v>
      </c>
      <c r="E203" s="13" t="s">
        <v>74</v>
      </c>
      <c r="F203" s="13" t="str">
        <f t="shared" si="18"/>
        <v>cls: 5</v>
      </c>
      <c r="G203" s="13">
        <f t="shared" si="19"/>
        <v>2</v>
      </c>
      <c r="H203" s="13" t="str">
        <f t="shared" si="20"/>
        <v/>
      </c>
      <c r="I203" s="13"/>
      <c r="J203" s="14"/>
      <c r="K203" s="13" t="s">
        <v>75</v>
      </c>
      <c r="L203" s="13" t="s">
        <v>13</v>
      </c>
      <c r="M203" s="13"/>
      <c r="N203" s="6" t="str">
        <f t="shared" si="21"/>
        <v>Opris Dorin, Liceul Teologic Baptist "Emanuel" Oradea</v>
      </c>
    </row>
    <row r="204" spans="1:14" ht="15" customHeight="1" x14ac:dyDescent="0.25">
      <c r="A204" s="12">
        <v>44</v>
      </c>
      <c r="B204" s="13" t="s">
        <v>110</v>
      </c>
      <c r="C204" s="12">
        <v>5</v>
      </c>
      <c r="D204" s="6">
        <f t="shared" si="22"/>
        <v>128</v>
      </c>
      <c r="E204" s="13" t="s">
        <v>74</v>
      </c>
      <c r="F204" s="13" t="str">
        <f t="shared" si="18"/>
        <v>cls: 5</v>
      </c>
      <c r="G204" s="13">
        <f t="shared" si="19"/>
        <v>3</v>
      </c>
      <c r="H204" s="13">
        <f t="shared" si="20"/>
        <v>1</v>
      </c>
      <c r="I204" s="13"/>
      <c r="J204" s="14"/>
      <c r="K204" s="13" t="s">
        <v>75</v>
      </c>
      <c r="L204" s="13" t="s">
        <v>13</v>
      </c>
      <c r="M204" s="13"/>
      <c r="N204" s="6" t="str">
        <f t="shared" si="21"/>
        <v>Opris Dorin, Liceul Teologic Baptist "Emanuel" Oradea</v>
      </c>
    </row>
    <row r="205" spans="1:14" ht="15" customHeight="1" x14ac:dyDescent="0.25">
      <c r="A205" s="12">
        <v>12</v>
      </c>
      <c r="B205" s="13" t="s">
        <v>41</v>
      </c>
      <c r="C205" s="12">
        <v>5</v>
      </c>
      <c r="D205" s="6">
        <f t="shared" si="22"/>
        <v>129</v>
      </c>
      <c r="E205" s="13" t="s">
        <v>42</v>
      </c>
      <c r="F205" s="13" t="str">
        <f t="shared" si="18"/>
        <v>cls: 5</v>
      </c>
      <c r="G205" s="13">
        <f t="shared" si="19"/>
        <v>1</v>
      </c>
      <c r="H205" s="13">
        <f t="shared" si="20"/>
        <v>1</v>
      </c>
      <c r="I205" s="13"/>
      <c r="J205" s="14"/>
      <c r="K205" s="13" t="s">
        <v>43</v>
      </c>
      <c r="L205" s="13" t="s">
        <v>27</v>
      </c>
      <c r="M205" s="13"/>
      <c r="N205" s="6" t="str">
        <f t="shared" si="21"/>
        <v>Orbán Ilona, Liceul Tehnologic Nr. 1 Suplacu de Barcău</v>
      </c>
    </row>
    <row r="206" spans="1:14" ht="15" customHeight="1" x14ac:dyDescent="0.25">
      <c r="A206" s="12">
        <v>101</v>
      </c>
      <c r="B206" s="13" t="s">
        <v>197</v>
      </c>
      <c r="C206" s="12">
        <v>6</v>
      </c>
      <c r="D206" s="6">
        <f t="shared" si="22"/>
        <v>130</v>
      </c>
      <c r="E206" s="13" t="s">
        <v>86</v>
      </c>
      <c r="F206" s="13" t="str">
        <f t="shared" ref="F206:F237" si="23">IF(E206=E205,IF(C206&lt;&gt;C205,CONCATENATE(F205," ",C206),F205),CONCATENATE("cls: ",C206))</f>
        <v>cls: 6</v>
      </c>
      <c r="G206" s="13">
        <f t="shared" si="19"/>
        <v>1</v>
      </c>
      <c r="H206" s="13" t="str">
        <f t="shared" si="20"/>
        <v/>
      </c>
      <c r="I206" s="13"/>
      <c r="J206" s="14"/>
      <c r="K206" s="13" t="s">
        <v>91</v>
      </c>
      <c r="L206" s="13" t="s">
        <v>13</v>
      </c>
      <c r="M206" s="13"/>
      <c r="N206" s="6" t="str">
        <f t="shared" si="21"/>
        <v>PETRICA GABRIEL, Liceul Don Orione</v>
      </c>
    </row>
    <row r="207" spans="1:14" ht="26.25" customHeight="1" x14ac:dyDescent="0.25">
      <c r="A207" s="12">
        <v>31</v>
      </c>
      <c r="B207" s="13" t="s">
        <v>85</v>
      </c>
      <c r="C207" s="12">
        <v>5</v>
      </c>
      <c r="D207" s="6">
        <f t="shared" si="22"/>
        <v>131</v>
      </c>
      <c r="E207" s="13" t="s">
        <v>86</v>
      </c>
      <c r="F207" s="13" t="str">
        <f t="shared" si="23"/>
        <v>cls: 6 5</v>
      </c>
      <c r="G207" s="13">
        <f t="shared" si="19"/>
        <v>2</v>
      </c>
      <c r="H207" s="13">
        <f t="shared" si="20"/>
        <v>1</v>
      </c>
      <c r="I207" s="13"/>
      <c r="J207" s="14"/>
      <c r="K207" s="13" t="s">
        <v>87</v>
      </c>
      <c r="L207" s="13" t="s">
        <v>13</v>
      </c>
      <c r="M207" s="13"/>
      <c r="N207" s="6" t="str">
        <f t="shared" si="21"/>
        <v>PETRICA GABRIEL, Liceul Teoretic "Lucian Blaga" Oradea</v>
      </c>
    </row>
    <row r="208" spans="1:14" ht="15" customHeight="1" x14ac:dyDescent="0.25">
      <c r="A208" s="12">
        <v>146</v>
      </c>
      <c r="B208" s="13" t="s">
        <v>257</v>
      </c>
      <c r="C208" s="12">
        <v>7</v>
      </c>
      <c r="D208" s="6">
        <f t="shared" si="22"/>
        <v>132</v>
      </c>
      <c r="E208" s="13" t="s">
        <v>258</v>
      </c>
      <c r="F208" s="13" t="str">
        <f t="shared" si="23"/>
        <v>cls: 7</v>
      </c>
      <c r="G208" s="13">
        <f t="shared" si="19"/>
        <v>1</v>
      </c>
      <c r="H208" s="13" t="str">
        <f t="shared" si="20"/>
        <v/>
      </c>
      <c r="I208" s="13"/>
      <c r="J208" s="14"/>
      <c r="K208" s="13" t="s">
        <v>0</v>
      </c>
      <c r="L208" s="13" t="s">
        <v>13</v>
      </c>
      <c r="M208" s="13"/>
      <c r="N208" s="6" t="str">
        <f t="shared" si="21"/>
        <v>PETRUȚA GELU, Colegiul Național "Emanuil Gojdu" Oradea</v>
      </c>
    </row>
    <row r="209" spans="1:14" ht="15" customHeight="1" x14ac:dyDescent="0.25">
      <c r="A209" s="12">
        <v>147</v>
      </c>
      <c r="B209" s="13" t="s">
        <v>259</v>
      </c>
      <c r="C209" s="12">
        <v>7</v>
      </c>
      <c r="D209" s="6">
        <f t="shared" si="22"/>
        <v>133</v>
      </c>
      <c r="E209" s="13" t="s">
        <v>258</v>
      </c>
      <c r="F209" s="13" t="str">
        <f t="shared" si="23"/>
        <v>cls: 7</v>
      </c>
      <c r="G209" s="13">
        <f t="shared" si="19"/>
        <v>2</v>
      </c>
      <c r="H209" s="13" t="str">
        <f t="shared" si="20"/>
        <v/>
      </c>
      <c r="I209" s="13"/>
      <c r="J209" s="14"/>
      <c r="K209" s="13" t="s">
        <v>0</v>
      </c>
      <c r="L209" s="13" t="s">
        <v>13</v>
      </c>
      <c r="M209" s="13"/>
      <c r="N209" s="6" t="str">
        <f t="shared" si="21"/>
        <v>PETRUȚA GELU, Colegiul Național "Emanuil Gojdu" Oradea</v>
      </c>
    </row>
    <row r="210" spans="1:14" ht="15" customHeight="1" x14ac:dyDescent="0.25">
      <c r="A210" s="12">
        <v>149</v>
      </c>
      <c r="B210" s="13" t="s">
        <v>262</v>
      </c>
      <c r="C210" s="12">
        <v>7</v>
      </c>
      <c r="D210" s="6">
        <f t="shared" si="22"/>
        <v>134</v>
      </c>
      <c r="E210" s="13" t="s">
        <v>258</v>
      </c>
      <c r="F210" s="13" t="str">
        <f t="shared" si="23"/>
        <v>cls: 7</v>
      </c>
      <c r="G210" s="13">
        <f t="shared" si="19"/>
        <v>3</v>
      </c>
      <c r="H210" s="13" t="str">
        <f t="shared" si="20"/>
        <v/>
      </c>
      <c r="I210" s="13"/>
      <c r="J210" s="14"/>
      <c r="K210" s="13" t="s">
        <v>0</v>
      </c>
      <c r="L210" s="13" t="s">
        <v>13</v>
      </c>
      <c r="M210" s="13"/>
      <c r="N210" s="6" t="str">
        <f t="shared" si="21"/>
        <v>PETRUȚA GELU, Colegiul Național "Emanuil Gojdu" Oradea</v>
      </c>
    </row>
    <row r="211" spans="1:14" ht="15" customHeight="1" x14ac:dyDescent="0.25">
      <c r="A211" s="12">
        <v>150</v>
      </c>
      <c r="B211" s="13" t="s">
        <v>263</v>
      </c>
      <c r="C211" s="12">
        <v>7</v>
      </c>
      <c r="D211" s="6">
        <f t="shared" si="22"/>
        <v>135</v>
      </c>
      <c r="E211" s="13" t="s">
        <v>258</v>
      </c>
      <c r="F211" s="13" t="str">
        <f t="shared" si="23"/>
        <v>cls: 7</v>
      </c>
      <c r="G211" s="13">
        <f t="shared" si="19"/>
        <v>4</v>
      </c>
      <c r="H211" s="13" t="str">
        <f t="shared" si="20"/>
        <v/>
      </c>
      <c r="I211" s="13"/>
      <c r="J211" s="14"/>
      <c r="K211" s="13" t="s">
        <v>0</v>
      </c>
      <c r="L211" s="13" t="s">
        <v>13</v>
      </c>
      <c r="M211" s="13"/>
      <c r="N211" s="6" t="str">
        <f t="shared" si="21"/>
        <v>PETRUȚA GELU, Colegiul Național "Emanuil Gojdu" Oradea</v>
      </c>
    </row>
    <row r="212" spans="1:14" ht="15" customHeight="1" x14ac:dyDescent="0.25">
      <c r="A212" s="12">
        <v>155</v>
      </c>
      <c r="B212" s="13" t="s">
        <v>271</v>
      </c>
      <c r="C212" s="12">
        <v>7</v>
      </c>
      <c r="D212" s="6">
        <f t="shared" si="22"/>
        <v>136</v>
      </c>
      <c r="E212" s="13" t="s">
        <v>258</v>
      </c>
      <c r="F212" s="13" t="str">
        <f t="shared" si="23"/>
        <v>cls: 7</v>
      </c>
      <c r="G212" s="13">
        <f t="shared" si="19"/>
        <v>5</v>
      </c>
      <c r="H212" s="13" t="str">
        <f t="shared" si="20"/>
        <v/>
      </c>
      <c r="I212" s="13"/>
      <c r="J212" s="14"/>
      <c r="K212" s="13" t="s">
        <v>0</v>
      </c>
      <c r="L212" s="13" t="s">
        <v>13</v>
      </c>
      <c r="M212" s="13"/>
      <c r="N212" s="6" t="str">
        <f t="shared" si="21"/>
        <v>PETRUȚA GELU, Colegiul Național "Emanuil Gojdu" Oradea</v>
      </c>
    </row>
    <row r="213" spans="1:14" ht="15" customHeight="1" x14ac:dyDescent="0.25">
      <c r="A213" s="12">
        <v>163</v>
      </c>
      <c r="B213" s="13" t="s">
        <v>283</v>
      </c>
      <c r="C213" s="12">
        <v>7</v>
      </c>
      <c r="D213" s="6">
        <f t="shared" si="22"/>
        <v>137</v>
      </c>
      <c r="E213" s="13" t="s">
        <v>258</v>
      </c>
      <c r="F213" s="13" t="str">
        <f t="shared" si="23"/>
        <v>cls: 7</v>
      </c>
      <c r="G213" s="13">
        <f t="shared" si="19"/>
        <v>6</v>
      </c>
      <c r="H213" s="13" t="str">
        <f t="shared" si="20"/>
        <v/>
      </c>
      <c r="I213" s="13"/>
      <c r="J213" s="14"/>
      <c r="K213" s="13" t="s">
        <v>0</v>
      </c>
      <c r="L213" s="13" t="s">
        <v>13</v>
      </c>
      <c r="M213" s="13"/>
      <c r="N213" s="6" t="str">
        <f t="shared" si="21"/>
        <v>PETRUȚA GELU, Colegiul Național "Emanuil Gojdu" Oradea</v>
      </c>
    </row>
    <row r="214" spans="1:14" ht="15" customHeight="1" x14ac:dyDescent="0.25">
      <c r="A214" s="12">
        <v>167</v>
      </c>
      <c r="B214" s="13" t="s">
        <v>289</v>
      </c>
      <c r="C214" s="12">
        <v>7</v>
      </c>
      <c r="D214" s="6">
        <f t="shared" si="22"/>
        <v>138</v>
      </c>
      <c r="E214" s="13" t="s">
        <v>258</v>
      </c>
      <c r="F214" s="13" t="str">
        <f t="shared" si="23"/>
        <v>cls: 7</v>
      </c>
      <c r="G214" s="13">
        <f t="shared" si="19"/>
        <v>7</v>
      </c>
      <c r="H214" s="13">
        <f t="shared" si="20"/>
        <v>1</v>
      </c>
      <c r="I214" s="13"/>
      <c r="J214" s="14"/>
      <c r="K214" s="13" t="s">
        <v>0</v>
      </c>
      <c r="L214" s="13" t="s">
        <v>13</v>
      </c>
      <c r="M214" s="13"/>
      <c r="N214" s="6" t="str">
        <f t="shared" si="21"/>
        <v>PETRUȚA GELU, Colegiul Național "Emanuil Gojdu" Oradea</v>
      </c>
    </row>
    <row r="215" spans="1:14" ht="15" customHeight="1" x14ac:dyDescent="0.25">
      <c r="A215" s="12">
        <v>49</v>
      </c>
      <c r="B215" s="13" t="s">
        <v>117</v>
      </c>
      <c r="C215" s="12">
        <v>5</v>
      </c>
      <c r="D215" s="6">
        <f t="shared" si="22"/>
        <v>139</v>
      </c>
      <c r="E215" s="13" t="s">
        <v>118</v>
      </c>
      <c r="F215" s="13" t="str">
        <f t="shared" si="23"/>
        <v>cls: 5</v>
      </c>
      <c r="G215" s="13">
        <f t="shared" si="19"/>
        <v>1</v>
      </c>
      <c r="H215" s="13">
        <f t="shared" si="20"/>
        <v>1</v>
      </c>
      <c r="I215" s="13"/>
      <c r="J215" s="14"/>
      <c r="K215" s="13" t="s">
        <v>30</v>
      </c>
      <c r="L215" s="13" t="s">
        <v>13</v>
      </c>
      <c r="M215" s="13"/>
      <c r="N215" s="6" t="str">
        <f t="shared" si="21"/>
        <v>PIRJA RADU, Școala Gimnazială "Nicolae Bălcescu" Oradea</v>
      </c>
    </row>
    <row r="216" spans="1:14" ht="26.25" customHeight="1" x14ac:dyDescent="0.25">
      <c r="A216" s="12">
        <v>80</v>
      </c>
      <c r="B216" s="13" t="s">
        <v>167</v>
      </c>
      <c r="C216" s="12">
        <v>6</v>
      </c>
      <c r="D216" s="6">
        <f t="shared" si="22"/>
        <v>140</v>
      </c>
      <c r="E216" s="13" t="s">
        <v>103</v>
      </c>
      <c r="F216" s="13" t="str">
        <f t="shared" si="23"/>
        <v>cls: 6</v>
      </c>
      <c r="G216" s="13">
        <f t="shared" si="19"/>
        <v>1</v>
      </c>
      <c r="H216" s="13" t="str">
        <f t="shared" si="20"/>
        <v/>
      </c>
      <c r="I216" s="13"/>
      <c r="J216" s="14"/>
      <c r="K216" s="13" t="s">
        <v>36</v>
      </c>
      <c r="L216" s="13" t="s">
        <v>13</v>
      </c>
      <c r="M216" s="13"/>
      <c r="N216" s="6" t="str">
        <f t="shared" si="21"/>
        <v>POP MIRCEA, Colegiul Național "Onisifor Ghibu" Oradea</v>
      </c>
    </row>
    <row r="217" spans="1:14" ht="15" customHeight="1" x14ac:dyDescent="0.25">
      <c r="A217" s="12">
        <v>115</v>
      </c>
      <c r="B217" s="13" t="s">
        <v>219</v>
      </c>
      <c r="C217" s="12">
        <v>6</v>
      </c>
      <c r="D217" s="6">
        <f t="shared" si="22"/>
        <v>141</v>
      </c>
      <c r="E217" s="13" t="s">
        <v>103</v>
      </c>
      <c r="F217" s="13" t="str">
        <f t="shared" si="23"/>
        <v>cls: 6</v>
      </c>
      <c r="G217" s="13">
        <f t="shared" si="19"/>
        <v>2</v>
      </c>
      <c r="H217" s="13" t="str">
        <f t="shared" si="20"/>
        <v/>
      </c>
      <c r="I217" s="13"/>
      <c r="J217" s="14"/>
      <c r="K217" s="13" t="s">
        <v>36</v>
      </c>
      <c r="L217" s="13" t="s">
        <v>13</v>
      </c>
      <c r="M217" s="13"/>
      <c r="N217" s="6" t="str">
        <f t="shared" si="21"/>
        <v>POP MIRCEA, Colegiul Național "Onisifor Ghibu" Oradea</v>
      </c>
    </row>
    <row r="218" spans="1:14" ht="15" customHeight="1" x14ac:dyDescent="0.25">
      <c r="A218" s="12">
        <v>140</v>
      </c>
      <c r="B218" s="13" t="s">
        <v>250</v>
      </c>
      <c r="C218" s="12">
        <v>6</v>
      </c>
      <c r="D218" s="6">
        <f t="shared" si="22"/>
        <v>142</v>
      </c>
      <c r="E218" s="13" t="s">
        <v>103</v>
      </c>
      <c r="F218" s="13" t="str">
        <f t="shared" si="23"/>
        <v>cls: 6</v>
      </c>
      <c r="G218" s="13">
        <f t="shared" si="19"/>
        <v>3</v>
      </c>
      <c r="H218" s="13" t="str">
        <f t="shared" si="20"/>
        <v/>
      </c>
      <c r="I218" s="13"/>
      <c r="J218" s="14"/>
      <c r="K218" s="13" t="s">
        <v>36</v>
      </c>
      <c r="L218" s="13" t="s">
        <v>13</v>
      </c>
      <c r="M218" s="13"/>
      <c r="N218" s="6" t="str">
        <f t="shared" si="21"/>
        <v>POP MIRCEA, Colegiul Național "Onisifor Ghibu" Oradea</v>
      </c>
    </row>
    <row r="219" spans="1:14" ht="15" customHeight="1" x14ac:dyDescent="0.25">
      <c r="A219" s="12">
        <v>142</v>
      </c>
      <c r="B219" s="13" t="s">
        <v>253</v>
      </c>
      <c r="C219" s="12">
        <v>6</v>
      </c>
      <c r="D219" s="6">
        <f t="shared" si="22"/>
        <v>143</v>
      </c>
      <c r="E219" s="13" t="s">
        <v>103</v>
      </c>
      <c r="F219" s="13" t="str">
        <f t="shared" si="23"/>
        <v>cls: 6</v>
      </c>
      <c r="G219" s="13">
        <f t="shared" si="19"/>
        <v>4</v>
      </c>
      <c r="H219" s="13" t="str">
        <f t="shared" si="20"/>
        <v/>
      </c>
      <c r="I219" s="13"/>
      <c r="J219" s="14"/>
      <c r="K219" s="13" t="s">
        <v>36</v>
      </c>
      <c r="L219" s="13" t="s">
        <v>13</v>
      </c>
      <c r="M219" s="13"/>
      <c r="N219" s="6" t="str">
        <f t="shared" si="21"/>
        <v>POP MIRCEA, Colegiul Național "Onisifor Ghibu" Oradea</v>
      </c>
    </row>
    <row r="220" spans="1:14" ht="15" customHeight="1" x14ac:dyDescent="0.25">
      <c r="A220" s="12">
        <v>193</v>
      </c>
      <c r="B220" s="13" t="s">
        <v>332</v>
      </c>
      <c r="C220" s="12">
        <v>8</v>
      </c>
      <c r="D220" s="6">
        <f t="shared" si="22"/>
        <v>144</v>
      </c>
      <c r="E220" s="13" t="s">
        <v>103</v>
      </c>
      <c r="F220" s="13" t="str">
        <f t="shared" si="23"/>
        <v>cls: 6 8</v>
      </c>
      <c r="G220" s="13">
        <f t="shared" si="19"/>
        <v>5</v>
      </c>
      <c r="H220" s="13" t="str">
        <f t="shared" si="20"/>
        <v/>
      </c>
      <c r="I220" s="13"/>
      <c r="J220" s="14"/>
      <c r="K220" s="13" t="s">
        <v>36</v>
      </c>
      <c r="L220" s="13" t="s">
        <v>13</v>
      </c>
      <c r="M220" s="13"/>
      <c r="N220" s="6" t="str">
        <f t="shared" si="21"/>
        <v>POP MIRCEA, Colegiul Național "Onisifor Ghibu" Oradea</v>
      </c>
    </row>
    <row r="221" spans="1:14" ht="15" customHeight="1" x14ac:dyDescent="0.25">
      <c r="A221" s="12">
        <v>244</v>
      </c>
      <c r="B221" s="13" t="s">
        <v>404</v>
      </c>
      <c r="C221" s="12">
        <v>10</v>
      </c>
      <c r="D221" s="6">
        <f t="shared" si="22"/>
        <v>145</v>
      </c>
      <c r="E221" s="13" t="s">
        <v>103</v>
      </c>
      <c r="F221" s="13" t="str">
        <f t="shared" si="23"/>
        <v>cls: 6 8 10</v>
      </c>
      <c r="G221" s="13">
        <f t="shared" si="19"/>
        <v>6</v>
      </c>
      <c r="H221" s="13" t="str">
        <f t="shared" si="20"/>
        <v/>
      </c>
      <c r="I221" s="13"/>
      <c r="J221" s="14"/>
      <c r="K221" s="13" t="s">
        <v>36</v>
      </c>
      <c r="L221" s="13" t="s">
        <v>13</v>
      </c>
      <c r="M221" s="13"/>
      <c r="N221" s="6" t="str">
        <f t="shared" si="21"/>
        <v>POP MIRCEA, Colegiul Național "Onisifor Ghibu" Oradea</v>
      </c>
    </row>
    <row r="222" spans="1:14" ht="15" customHeight="1" x14ac:dyDescent="0.25">
      <c r="A222" s="12">
        <v>248</v>
      </c>
      <c r="B222" s="13" t="s">
        <v>411</v>
      </c>
      <c r="C222" s="12">
        <v>10</v>
      </c>
      <c r="D222" s="6">
        <f t="shared" si="22"/>
        <v>146</v>
      </c>
      <c r="E222" s="13" t="s">
        <v>103</v>
      </c>
      <c r="F222" s="13" t="str">
        <f t="shared" si="23"/>
        <v>cls: 6 8 10</v>
      </c>
      <c r="G222" s="13">
        <f t="shared" si="19"/>
        <v>7</v>
      </c>
      <c r="H222" s="13">
        <f t="shared" si="20"/>
        <v>1</v>
      </c>
      <c r="I222" s="13"/>
      <c r="J222" s="14"/>
      <c r="K222" s="13" t="s">
        <v>36</v>
      </c>
      <c r="L222" s="13" t="s">
        <v>13</v>
      </c>
      <c r="M222" s="13"/>
      <c r="N222" s="6" t="str">
        <f t="shared" si="21"/>
        <v>POP MIRCEA, Colegiul Național "Onisifor Ghibu" Oradea</v>
      </c>
    </row>
    <row r="223" spans="1:14" ht="15" customHeight="1" x14ac:dyDescent="0.25">
      <c r="A223" s="12">
        <v>122</v>
      </c>
      <c r="B223" s="13" t="s">
        <v>226</v>
      </c>
      <c r="C223" s="12">
        <v>6</v>
      </c>
      <c r="D223" s="6">
        <f t="shared" si="22"/>
        <v>147</v>
      </c>
      <c r="E223" s="13" t="s">
        <v>227</v>
      </c>
      <c r="F223" s="13" t="str">
        <f t="shared" si="23"/>
        <v>cls: 6</v>
      </c>
      <c r="G223" s="13">
        <f t="shared" si="19"/>
        <v>1</v>
      </c>
      <c r="H223" s="13">
        <f t="shared" si="20"/>
        <v>1</v>
      </c>
      <c r="I223" s="13"/>
      <c r="J223" s="14"/>
      <c r="K223" s="13" t="s">
        <v>116</v>
      </c>
      <c r="L223" s="13" t="s">
        <v>13</v>
      </c>
      <c r="M223" s="13"/>
      <c r="N223" s="6" t="str">
        <f t="shared" si="21"/>
        <v>POPA DENISA, Școala Gimnazială "Miron Pompiliu" Ștei</v>
      </c>
    </row>
    <row r="224" spans="1:14" ht="15" customHeight="1" x14ac:dyDescent="0.25">
      <c r="A224" s="12">
        <v>13</v>
      </c>
      <c r="B224" s="13" t="s">
        <v>44</v>
      </c>
      <c r="C224" s="12">
        <v>5</v>
      </c>
      <c r="D224" s="6">
        <f t="shared" si="22"/>
        <v>148</v>
      </c>
      <c r="E224" s="13" t="s">
        <v>45</v>
      </c>
      <c r="F224" s="13" t="str">
        <f t="shared" si="23"/>
        <v>cls: 5</v>
      </c>
      <c r="G224" s="13">
        <f t="shared" si="19"/>
        <v>1</v>
      </c>
      <c r="H224" s="13" t="str">
        <f t="shared" si="20"/>
        <v/>
      </c>
      <c r="I224" s="13"/>
      <c r="J224" s="14"/>
      <c r="K224" s="13" t="s">
        <v>46</v>
      </c>
      <c r="L224" s="13" t="s">
        <v>13</v>
      </c>
      <c r="M224" s="13"/>
      <c r="N224" s="6" t="str">
        <f t="shared" si="21"/>
        <v>Popa Maria Laura, Colegiul Național "Samuil Vulcan" Beiuș</v>
      </c>
    </row>
    <row r="225" spans="1:14" ht="15" customHeight="1" x14ac:dyDescent="0.25">
      <c r="A225" s="12">
        <v>30</v>
      </c>
      <c r="B225" s="13" t="s">
        <v>84</v>
      </c>
      <c r="C225" s="12">
        <v>5</v>
      </c>
      <c r="D225" s="6">
        <f t="shared" si="22"/>
        <v>149</v>
      </c>
      <c r="E225" s="13" t="s">
        <v>45</v>
      </c>
      <c r="F225" s="13" t="str">
        <f t="shared" si="23"/>
        <v>cls: 5</v>
      </c>
      <c r="G225" s="13">
        <f t="shared" si="19"/>
        <v>2</v>
      </c>
      <c r="H225" s="13" t="str">
        <f t="shared" si="20"/>
        <v/>
      </c>
      <c r="I225" s="13"/>
      <c r="J225" s="14"/>
      <c r="K225" s="13" t="s">
        <v>46</v>
      </c>
      <c r="L225" s="13" t="s">
        <v>13</v>
      </c>
      <c r="M225" s="13"/>
      <c r="N225" s="6" t="str">
        <f t="shared" si="21"/>
        <v>Popa Maria Laura, Colegiul Național "Samuil Vulcan" Beiuș</v>
      </c>
    </row>
    <row r="226" spans="1:14" ht="15" customHeight="1" x14ac:dyDescent="0.25">
      <c r="A226" s="12">
        <v>53</v>
      </c>
      <c r="B226" s="13" t="s">
        <v>123</v>
      </c>
      <c r="C226" s="12">
        <v>5</v>
      </c>
      <c r="D226" s="6">
        <f t="shared" si="22"/>
        <v>150</v>
      </c>
      <c r="E226" s="13" t="s">
        <v>45</v>
      </c>
      <c r="F226" s="13" t="str">
        <f t="shared" si="23"/>
        <v>cls: 5</v>
      </c>
      <c r="G226" s="13">
        <f t="shared" si="19"/>
        <v>3</v>
      </c>
      <c r="H226" s="13" t="str">
        <f t="shared" si="20"/>
        <v/>
      </c>
      <c r="I226" s="13"/>
      <c r="J226" s="14"/>
      <c r="K226" s="13" t="s">
        <v>46</v>
      </c>
      <c r="L226" s="13" t="s">
        <v>13</v>
      </c>
      <c r="M226" s="13"/>
      <c r="N226" s="6" t="str">
        <f t="shared" si="21"/>
        <v>Popa Maria Laura, Colegiul Național "Samuil Vulcan" Beiuș</v>
      </c>
    </row>
    <row r="227" spans="1:14" ht="15" customHeight="1" x14ac:dyDescent="0.25">
      <c r="A227" s="12">
        <v>175</v>
      </c>
      <c r="B227" s="13" t="s">
        <v>302</v>
      </c>
      <c r="C227" s="12">
        <v>8</v>
      </c>
      <c r="D227" s="6">
        <f t="shared" si="22"/>
        <v>151</v>
      </c>
      <c r="E227" s="13" t="s">
        <v>45</v>
      </c>
      <c r="F227" s="13" t="str">
        <f t="shared" si="23"/>
        <v>cls: 5 8</v>
      </c>
      <c r="G227" s="13">
        <f t="shared" si="19"/>
        <v>4</v>
      </c>
      <c r="H227" s="13" t="str">
        <f t="shared" si="20"/>
        <v/>
      </c>
      <c r="I227" s="13"/>
      <c r="J227" s="14"/>
      <c r="K227" s="13" t="s">
        <v>46</v>
      </c>
      <c r="L227" s="13" t="s">
        <v>13</v>
      </c>
      <c r="M227" s="13"/>
      <c r="N227" s="6" t="str">
        <f t="shared" si="21"/>
        <v>Popa Maria Laura, Colegiul Național "Samuil Vulcan" Beiuș</v>
      </c>
    </row>
    <row r="228" spans="1:14" ht="15" customHeight="1" x14ac:dyDescent="0.25">
      <c r="A228" s="12">
        <v>191</v>
      </c>
      <c r="B228" s="13" t="s">
        <v>329</v>
      </c>
      <c r="C228" s="12">
        <v>8</v>
      </c>
      <c r="D228" s="6">
        <f t="shared" si="22"/>
        <v>152</v>
      </c>
      <c r="E228" s="13" t="s">
        <v>45</v>
      </c>
      <c r="F228" s="13" t="str">
        <f t="shared" si="23"/>
        <v>cls: 5 8</v>
      </c>
      <c r="G228" s="13">
        <f t="shared" si="19"/>
        <v>5</v>
      </c>
      <c r="H228" s="13" t="str">
        <f t="shared" si="20"/>
        <v/>
      </c>
      <c r="I228" s="13"/>
      <c r="J228" s="14"/>
      <c r="K228" s="13" t="s">
        <v>46</v>
      </c>
      <c r="L228" s="13" t="s">
        <v>13</v>
      </c>
      <c r="M228" s="13"/>
      <c r="N228" s="6" t="str">
        <f t="shared" si="21"/>
        <v>Popa Maria Laura, Colegiul Național "Samuil Vulcan" Beiuș</v>
      </c>
    </row>
    <row r="229" spans="1:14" ht="15" customHeight="1" x14ac:dyDescent="0.25">
      <c r="A229" s="12">
        <v>229</v>
      </c>
      <c r="B229" s="13" t="s">
        <v>381</v>
      </c>
      <c r="C229" s="12">
        <v>9</v>
      </c>
      <c r="D229" s="6">
        <f t="shared" si="22"/>
        <v>153</v>
      </c>
      <c r="E229" s="13" t="s">
        <v>45</v>
      </c>
      <c r="F229" s="13" t="str">
        <f t="shared" si="23"/>
        <v>cls: 5 8 9</v>
      </c>
      <c r="G229" s="13">
        <f t="shared" si="19"/>
        <v>6</v>
      </c>
      <c r="H229" s="13">
        <f t="shared" si="20"/>
        <v>1</v>
      </c>
      <c r="I229" s="13"/>
      <c r="J229" s="14"/>
      <c r="K229" s="13" t="s">
        <v>46</v>
      </c>
      <c r="L229" s="13" t="s">
        <v>13</v>
      </c>
      <c r="M229" s="13"/>
      <c r="N229" s="6" t="str">
        <f t="shared" si="21"/>
        <v>Popa Maria Laura, Colegiul Național "Samuil Vulcan" Beiuș</v>
      </c>
    </row>
    <row r="230" spans="1:14" ht="15" customHeight="1" x14ac:dyDescent="0.25">
      <c r="A230" s="12">
        <v>168</v>
      </c>
      <c r="B230" s="13" t="s">
        <v>290</v>
      </c>
      <c r="C230" s="12">
        <v>7</v>
      </c>
      <c r="D230" s="6">
        <f t="shared" si="22"/>
        <v>154</v>
      </c>
      <c r="E230" s="13" t="s">
        <v>291</v>
      </c>
      <c r="F230" s="13" t="str">
        <f t="shared" si="23"/>
        <v>cls: 7</v>
      </c>
      <c r="G230" s="13">
        <f t="shared" si="19"/>
        <v>1</v>
      </c>
      <c r="H230" s="13">
        <f t="shared" si="20"/>
        <v>1</v>
      </c>
      <c r="I230" s="13"/>
      <c r="J230" s="14"/>
      <c r="K230" s="13" t="s">
        <v>292</v>
      </c>
      <c r="L230" s="13" t="s">
        <v>13</v>
      </c>
      <c r="M230" s="13"/>
      <c r="N230" s="6" t="str">
        <f t="shared" si="21"/>
        <v>Porțan Monica, Colegiul Național "Octavian Goga" Marghita</v>
      </c>
    </row>
    <row r="231" spans="1:14" ht="15" customHeight="1" x14ac:dyDescent="0.25">
      <c r="A231" s="12">
        <v>108</v>
      </c>
      <c r="B231" s="13" t="s">
        <v>208</v>
      </c>
      <c r="C231" s="12">
        <v>6</v>
      </c>
      <c r="D231" s="6">
        <f t="shared" si="22"/>
        <v>155</v>
      </c>
      <c r="E231" s="13" t="s">
        <v>209</v>
      </c>
      <c r="F231" s="13" t="str">
        <f t="shared" si="23"/>
        <v>cls: 6</v>
      </c>
      <c r="G231" s="13">
        <f t="shared" si="19"/>
        <v>1</v>
      </c>
      <c r="H231" s="13" t="str">
        <f t="shared" si="20"/>
        <v/>
      </c>
      <c r="I231" s="13"/>
      <c r="J231" s="14"/>
      <c r="K231" s="13" t="s">
        <v>75</v>
      </c>
      <c r="L231" s="13" t="s">
        <v>13</v>
      </c>
      <c r="M231" s="13"/>
      <c r="N231" s="6" t="str">
        <f t="shared" si="21"/>
        <v>Puscas Florina, Liceul Teologic Baptist "Emanuel" Oradea</v>
      </c>
    </row>
    <row r="232" spans="1:14" ht="15" customHeight="1" x14ac:dyDescent="0.25">
      <c r="A232" s="12">
        <v>188</v>
      </c>
      <c r="B232" s="13" t="s">
        <v>326</v>
      </c>
      <c r="C232" s="12">
        <v>8</v>
      </c>
      <c r="D232" s="6">
        <f t="shared" si="22"/>
        <v>156</v>
      </c>
      <c r="E232" s="13" t="s">
        <v>209</v>
      </c>
      <c r="F232" s="13" t="str">
        <f t="shared" si="23"/>
        <v>cls: 6 8</v>
      </c>
      <c r="G232" s="13">
        <f t="shared" si="19"/>
        <v>2</v>
      </c>
      <c r="H232" s="13" t="str">
        <f t="shared" si="20"/>
        <v/>
      </c>
      <c r="I232" s="13"/>
      <c r="J232" s="13" t="s">
        <v>229</v>
      </c>
      <c r="K232" s="13" t="s">
        <v>75</v>
      </c>
      <c r="L232" s="13" t="s">
        <v>13</v>
      </c>
      <c r="M232" s="13"/>
      <c r="N232" s="6" t="str">
        <f t="shared" si="21"/>
        <v>Puscas Florina, Liceul Teologic Baptist "Emanuel" Oradea</v>
      </c>
    </row>
    <row r="233" spans="1:14" ht="15" customHeight="1" x14ac:dyDescent="0.25">
      <c r="A233" s="12">
        <v>207</v>
      </c>
      <c r="B233" s="13" t="s">
        <v>351</v>
      </c>
      <c r="C233" s="12">
        <v>8</v>
      </c>
      <c r="D233" s="6">
        <f t="shared" si="22"/>
        <v>157</v>
      </c>
      <c r="E233" s="13" t="s">
        <v>209</v>
      </c>
      <c r="F233" s="13" t="str">
        <f t="shared" si="23"/>
        <v>cls: 6 8</v>
      </c>
      <c r="G233" s="13">
        <f t="shared" si="19"/>
        <v>3</v>
      </c>
      <c r="H233" s="13">
        <f t="shared" si="20"/>
        <v>1</v>
      </c>
      <c r="I233" s="13"/>
      <c r="J233" s="13" t="s">
        <v>229</v>
      </c>
      <c r="K233" s="13" t="s">
        <v>75</v>
      </c>
      <c r="L233" s="13" t="s">
        <v>13</v>
      </c>
      <c r="M233" s="13"/>
      <c r="N233" s="6" t="str">
        <f t="shared" si="21"/>
        <v>Puscas Florina, Liceul Teologic Baptist "Emanuel" Oradea</v>
      </c>
    </row>
    <row r="234" spans="1:14" ht="15" customHeight="1" x14ac:dyDescent="0.25">
      <c r="A234" s="12">
        <v>138</v>
      </c>
      <c r="B234" s="13" t="s">
        <v>246</v>
      </c>
      <c r="C234" s="12">
        <v>6</v>
      </c>
      <c r="D234" s="6">
        <f t="shared" si="22"/>
        <v>158</v>
      </c>
      <c r="E234" s="13" t="s">
        <v>247</v>
      </c>
      <c r="F234" s="13" t="str">
        <f t="shared" si="23"/>
        <v>cls: 6</v>
      </c>
      <c r="G234" s="13">
        <f t="shared" si="19"/>
        <v>1</v>
      </c>
      <c r="H234" s="13">
        <f t="shared" si="20"/>
        <v>1</v>
      </c>
      <c r="I234" s="13"/>
      <c r="J234" s="14"/>
      <c r="K234" s="13" t="s">
        <v>248</v>
      </c>
      <c r="L234" s="13" t="s">
        <v>27</v>
      </c>
      <c r="M234" s="13"/>
      <c r="N234" s="6" t="str">
        <f t="shared" si="21"/>
        <v>Puskás Enikő, Liceul Tehnologic "Horvath Janos "Marghita</v>
      </c>
    </row>
    <row r="235" spans="1:14" ht="15" customHeight="1" x14ac:dyDescent="0.25">
      <c r="A235" s="12">
        <v>48</v>
      </c>
      <c r="B235" s="13" t="s">
        <v>114</v>
      </c>
      <c r="C235" s="12">
        <v>5</v>
      </c>
      <c r="D235" s="6">
        <f t="shared" si="22"/>
        <v>159</v>
      </c>
      <c r="E235" s="13" t="s">
        <v>115</v>
      </c>
      <c r="F235" s="13" t="str">
        <f t="shared" si="23"/>
        <v>cls: 5</v>
      </c>
      <c r="G235" s="13">
        <f t="shared" si="19"/>
        <v>1</v>
      </c>
      <c r="H235" s="13">
        <f t="shared" si="20"/>
        <v>1</v>
      </c>
      <c r="I235" s="13"/>
      <c r="J235" s="14"/>
      <c r="K235" s="13" t="s">
        <v>116</v>
      </c>
      <c r="L235" s="13" t="s">
        <v>13</v>
      </c>
      <c r="M235" s="13"/>
      <c r="N235" s="6" t="str">
        <f t="shared" si="21"/>
        <v>RIF FLORINA, Școala Gimnazială "Miron Pompiliu" Ștei</v>
      </c>
    </row>
    <row r="236" spans="1:14" ht="15" customHeight="1" x14ac:dyDescent="0.25">
      <c r="A236" s="12">
        <v>1</v>
      </c>
      <c r="B236" s="13" t="s">
        <v>9</v>
      </c>
      <c r="C236" s="12">
        <v>5</v>
      </c>
      <c r="D236" s="6">
        <f t="shared" si="22"/>
        <v>160</v>
      </c>
      <c r="E236" s="13" t="s">
        <v>10</v>
      </c>
      <c r="F236" s="13" t="str">
        <f t="shared" si="23"/>
        <v>cls: 5</v>
      </c>
      <c r="G236" s="13">
        <f t="shared" si="19"/>
        <v>1</v>
      </c>
      <c r="H236" s="13" t="str">
        <f t="shared" si="20"/>
        <v/>
      </c>
      <c r="I236" s="13"/>
      <c r="J236" s="13" t="s">
        <v>11</v>
      </c>
      <c r="K236" s="13" t="s">
        <v>12</v>
      </c>
      <c r="L236" s="13" t="s">
        <v>13</v>
      </c>
      <c r="M236" s="13"/>
      <c r="N236" s="6" t="str">
        <f t="shared" si="21"/>
        <v>Rusu Carmen, Liceul Teologic Penticostal "Betel" Oradea</v>
      </c>
    </row>
    <row r="237" spans="1:14" ht="15" customHeight="1" x14ac:dyDescent="0.25">
      <c r="A237" s="12">
        <v>38</v>
      </c>
      <c r="B237" s="13" t="s">
        <v>100</v>
      </c>
      <c r="C237" s="12">
        <v>5</v>
      </c>
      <c r="D237" s="6">
        <f t="shared" si="22"/>
        <v>161</v>
      </c>
      <c r="E237" s="13" t="s">
        <v>10</v>
      </c>
      <c r="F237" s="13" t="str">
        <f t="shared" si="23"/>
        <v>cls: 5</v>
      </c>
      <c r="G237" s="13">
        <f t="shared" si="19"/>
        <v>2</v>
      </c>
      <c r="H237" s="13" t="str">
        <f t="shared" si="20"/>
        <v/>
      </c>
      <c r="I237" s="13"/>
      <c r="J237" s="13" t="s">
        <v>11</v>
      </c>
      <c r="K237" s="13" t="s">
        <v>12</v>
      </c>
      <c r="L237" s="13" t="s">
        <v>13</v>
      </c>
      <c r="M237" s="13"/>
      <c r="N237" s="6" t="str">
        <f t="shared" si="21"/>
        <v>Rusu Carmen, Liceul Teologic Penticostal "Betel" Oradea</v>
      </c>
    </row>
    <row r="238" spans="1:14" ht="15" customHeight="1" x14ac:dyDescent="0.25">
      <c r="A238" s="12">
        <v>218</v>
      </c>
      <c r="B238" s="13" t="s">
        <v>367</v>
      </c>
      <c r="C238" s="12">
        <v>9</v>
      </c>
      <c r="D238" s="6">
        <f t="shared" si="22"/>
        <v>162</v>
      </c>
      <c r="E238" s="13" t="s">
        <v>10</v>
      </c>
      <c r="F238" s="13" t="str">
        <f t="shared" ref="F238:F269" si="24">IF(E238=E237,IF(C238&lt;&gt;C237,CONCATENATE(F237," ",C238),F237),CONCATENATE("cls: ",C238))</f>
        <v>cls: 5 9</v>
      </c>
      <c r="G238" s="13">
        <f t="shared" si="19"/>
        <v>3</v>
      </c>
      <c r="H238" s="13" t="str">
        <f t="shared" si="20"/>
        <v/>
      </c>
      <c r="I238" s="13"/>
      <c r="J238" s="14"/>
      <c r="K238" s="13" t="s">
        <v>12</v>
      </c>
      <c r="L238" s="13" t="s">
        <v>13</v>
      </c>
      <c r="M238" s="13"/>
      <c r="N238" s="6" t="str">
        <f t="shared" si="21"/>
        <v>Rusu Carmen, Liceul Teologic Penticostal "Betel" Oradea</v>
      </c>
    </row>
    <row r="239" spans="1:14" ht="15" customHeight="1" x14ac:dyDescent="0.25">
      <c r="A239" s="12">
        <v>224</v>
      </c>
      <c r="B239" s="13" t="s">
        <v>376</v>
      </c>
      <c r="C239" s="12">
        <v>9</v>
      </c>
      <c r="D239" s="6">
        <f t="shared" si="22"/>
        <v>163</v>
      </c>
      <c r="E239" s="13" t="s">
        <v>10</v>
      </c>
      <c r="F239" s="13" t="str">
        <f t="shared" si="24"/>
        <v>cls: 5 9</v>
      </c>
      <c r="G239" s="13">
        <f t="shared" si="19"/>
        <v>4</v>
      </c>
      <c r="H239" s="13">
        <f t="shared" si="20"/>
        <v>1</v>
      </c>
      <c r="I239" s="13"/>
      <c r="J239" s="14"/>
      <c r="K239" s="13" t="s">
        <v>12</v>
      </c>
      <c r="L239" s="13" t="s">
        <v>13</v>
      </c>
      <c r="M239" s="13"/>
      <c r="N239" s="6" t="str">
        <f t="shared" si="21"/>
        <v>Rusu Carmen, Liceul Teologic Penticostal "Betel" Oradea</v>
      </c>
    </row>
    <row r="240" spans="1:14" ht="15" customHeight="1" x14ac:dyDescent="0.25">
      <c r="A240" s="12">
        <v>212</v>
      </c>
      <c r="B240" s="13" t="s">
        <v>356</v>
      </c>
      <c r="C240" s="12">
        <v>9</v>
      </c>
      <c r="D240" s="6">
        <f t="shared" si="22"/>
        <v>164</v>
      </c>
      <c r="E240" s="13" t="s">
        <v>357</v>
      </c>
      <c r="F240" s="13" t="str">
        <f t="shared" si="24"/>
        <v>cls: 9</v>
      </c>
      <c r="G240" s="13">
        <f t="shared" si="19"/>
        <v>1</v>
      </c>
      <c r="H240" s="13" t="str">
        <f t="shared" si="20"/>
        <v/>
      </c>
      <c r="I240" s="13"/>
      <c r="J240" s="14"/>
      <c r="K240" s="13" t="s">
        <v>0</v>
      </c>
      <c r="L240" s="13" t="s">
        <v>13</v>
      </c>
      <c r="M240" s="13"/>
      <c r="N240" s="6" t="str">
        <f t="shared" si="21"/>
        <v>SADOVEANU VIOREL, Colegiul Național "Emanuil Gojdu" Oradea</v>
      </c>
    </row>
    <row r="241" spans="1:14" ht="15" customHeight="1" x14ac:dyDescent="0.25">
      <c r="A241" s="12">
        <v>236</v>
      </c>
      <c r="B241" s="13" t="s">
        <v>390</v>
      </c>
      <c r="C241" s="12">
        <v>10</v>
      </c>
      <c r="D241" s="6">
        <f t="shared" si="22"/>
        <v>165</v>
      </c>
      <c r="E241" s="13" t="s">
        <v>357</v>
      </c>
      <c r="F241" s="13" t="str">
        <f t="shared" si="24"/>
        <v>cls: 9 10</v>
      </c>
      <c r="G241" s="13">
        <f t="shared" si="19"/>
        <v>2</v>
      </c>
      <c r="H241" s="13" t="str">
        <f t="shared" si="20"/>
        <v/>
      </c>
      <c r="I241" s="13"/>
      <c r="J241" s="13" t="s">
        <v>391</v>
      </c>
      <c r="K241" s="13" t="s">
        <v>0</v>
      </c>
      <c r="L241" s="13" t="s">
        <v>13</v>
      </c>
      <c r="M241" s="13"/>
      <c r="N241" s="6" t="str">
        <f t="shared" si="21"/>
        <v>SADOVEANU VIOREL, Colegiul Național "Emanuil Gojdu" Oradea</v>
      </c>
    </row>
    <row r="242" spans="1:14" ht="15" customHeight="1" x14ac:dyDescent="0.25">
      <c r="A242" s="12">
        <v>237</v>
      </c>
      <c r="B242" s="13" t="s">
        <v>392</v>
      </c>
      <c r="C242" s="12">
        <v>10</v>
      </c>
      <c r="D242" s="6">
        <f t="shared" si="22"/>
        <v>166</v>
      </c>
      <c r="E242" s="13" t="s">
        <v>357</v>
      </c>
      <c r="F242" s="13" t="str">
        <f t="shared" si="24"/>
        <v>cls: 9 10</v>
      </c>
      <c r="G242" s="13">
        <f t="shared" si="19"/>
        <v>3</v>
      </c>
      <c r="H242" s="13" t="str">
        <f t="shared" si="20"/>
        <v/>
      </c>
      <c r="I242" s="13"/>
      <c r="J242" s="13" t="s">
        <v>391</v>
      </c>
      <c r="K242" s="13" t="s">
        <v>0</v>
      </c>
      <c r="L242" s="13" t="s">
        <v>13</v>
      </c>
      <c r="M242" s="13"/>
      <c r="N242" s="6" t="str">
        <f t="shared" si="21"/>
        <v>SADOVEANU VIOREL, Colegiul Național "Emanuil Gojdu" Oradea</v>
      </c>
    </row>
    <row r="243" spans="1:14" ht="15" customHeight="1" x14ac:dyDescent="0.25">
      <c r="A243" s="12">
        <v>252</v>
      </c>
      <c r="B243" s="13" t="s">
        <v>416</v>
      </c>
      <c r="C243" s="12">
        <v>11</v>
      </c>
      <c r="D243" s="6">
        <f t="shared" si="22"/>
        <v>167</v>
      </c>
      <c r="E243" s="13" t="s">
        <v>357</v>
      </c>
      <c r="F243" s="13" t="str">
        <f t="shared" si="24"/>
        <v>cls: 9 10 11</v>
      </c>
      <c r="G243" s="13">
        <f t="shared" si="19"/>
        <v>4</v>
      </c>
      <c r="H243" s="13" t="str">
        <f t="shared" si="20"/>
        <v/>
      </c>
      <c r="I243" s="13"/>
      <c r="J243" s="13" t="s">
        <v>357</v>
      </c>
      <c r="K243" s="13" t="s">
        <v>0</v>
      </c>
      <c r="L243" s="13" t="s">
        <v>13</v>
      </c>
      <c r="M243" s="13"/>
      <c r="N243" s="6" t="str">
        <f t="shared" si="21"/>
        <v>SADOVEANU VIOREL, Colegiul Național "Emanuil Gojdu" Oradea</v>
      </c>
    </row>
    <row r="244" spans="1:14" ht="26.25" customHeight="1" x14ac:dyDescent="0.25">
      <c r="A244" s="12">
        <v>258</v>
      </c>
      <c r="B244" s="13" t="s">
        <v>424</v>
      </c>
      <c r="C244" s="12">
        <v>11</v>
      </c>
      <c r="D244" s="6">
        <f t="shared" si="22"/>
        <v>168</v>
      </c>
      <c r="E244" s="13" t="s">
        <v>357</v>
      </c>
      <c r="F244" s="13" t="str">
        <f t="shared" si="24"/>
        <v>cls: 9 10 11</v>
      </c>
      <c r="G244" s="13">
        <f t="shared" si="19"/>
        <v>5</v>
      </c>
      <c r="H244" s="13">
        <f t="shared" si="20"/>
        <v>1</v>
      </c>
      <c r="I244" s="13"/>
      <c r="J244" s="13" t="s">
        <v>357</v>
      </c>
      <c r="K244" s="13" t="s">
        <v>0</v>
      </c>
      <c r="L244" s="13" t="s">
        <v>13</v>
      </c>
      <c r="M244" s="13"/>
      <c r="N244" s="6" t="str">
        <f t="shared" si="21"/>
        <v>SADOVEANU VIOREL, Colegiul Național "Emanuil Gojdu" Oradea</v>
      </c>
    </row>
    <row r="245" spans="1:14" ht="26.25" customHeight="1" x14ac:dyDescent="0.25">
      <c r="A245" s="12">
        <v>81</v>
      </c>
      <c r="B245" s="13" t="s">
        <v>168</v>
      </c>
      <c r="C245" s="12">
        <v>6</v>
      </c>
      <c r="D245" s="6">
        <f t="shared" si="22"/>
        <v>169</v>
      </c>
      <c r="E245" s="13" t="s">
        <v>169</v>
      </c>
      <c r="F245" s="13" t="str">
        <f t="shared" si="24"/>
        <v>cls: 6</v>
      </c>
      <c r="G245" s="13">
        <f t="shared" si="19"/>
        <v>1</v>
      </c>
      <c r="H245" s="13" t="str">
        <f t="shared" si="20"/>
        <v/>
      </c>
      <c r="I245" s="13"/>
      <c r="J245" s="14"/>
      <c r="K245" s="13" t="s">
        <v>116</v>
      </c>
      <c r="L245" s="13" t="s">
        <v>13</v>
      </c>
      <c r="M245" s="13"/>
      <c r="N245" s="6" t="str">
        <f t="shared" si="21"/>
        <v>SERE IOANA ALEXANDRA, Școala Gimnazială "Miron Pompiliu" Ștei</v>
      </c>
    </row>
    <row r="246" spans="1:14" ht="26.25" customHeight="1" x14ac:dyDescent="0.25">
      <c r="A246" s="12">
        <v>91</v>
      </c>
      <c r="B246" s="13" t="s">
        <v>187</v>
      </c>
      <c r="C246" s="12">
        <v>6</v>
      </c>
      <c r="D246" s="6">
        <f t="shared" si="22"/>
        <v>170</v>
      </c>
      <c r="E246" s="13" t="s">
        <v>169</v>
      </c>
      <c r="F246" s="13" t="str">
        <f t="shared" si="24"/>
        <v>cls: 6</v>
      </c>
      <c r="G246" s="13">
        <f t="shared" si="19"/>
        <v>2</v>
      </c>
      <c r="H246" s="13" t="str">
        <f t="shared" si="20"/>
        <v/>
      </c>
      <c r="I246" s="13"/>
      <c r="J246" s="14"/>
      <c r="K246" s="13" t="s">
        <v>116</v>
      </c>
      <c r="L246" s="13" t="s">
        <v>13</v>
      </c>
      <c r="M246" s="13"/>
      <c r="N246" s="6" t="str">
        <f t="shared" si="21"/>
        <v>SERE IOANA ALEXANDRA, Școala Gimnazială "Miron Pompiliu" Ștei</v>
      </c>
    </row>
    <row r="247" spans="1:14" ht="26.25" customHeight="1" x14ac:dyDescent="0.25">
      <c r="A247" s="12">
        <v>173</v>
      </c>
      <c r="B247" s="13" t="s">
        <v>298</v>
      </c>
      <c r="C247" s="12">
        <v>8</v>
      </c>
      <c r="D247" s="6">
        <f t="shared" si="22"/>
        <v>171</v>
      </c>
      <c r="E247" s="13" t="s">
        <v>169</v>
      </c>
      <c r="F247" s="13" t="str">
        <f t="shared" si="24"/>
        <v>cls: 6 8</v>
      </c>
      <c r="G247" s="13">
        <f t="shared" si="19"/>
        <v>3</v>
      </c>
      <c r="H247" s="13" t="str">
        <f t="shared" si="20"/>
        <v/>
      </c>
      <c r="I247" s="13"/>
      <c r="J247" s="14"/>
      <c r="K247" s="13" t="s">
        <v>116</v>
      </c>
      <c r="L247" s="13" t="s">
        <v>13</v>
      </c>
      <c r="M247" s="13"/>
      <c r="N247" s="6" t="str">
        <f t="shared" si="21"/>
        <v>SERE IOANA ALEXANDRA, Școala Gimnazială "Miron Pompiliu" Ștei</v>
      </c>
    </row>
    <row r="248" spans="1:14" ht="26.25" customHeight="1" x14ac:dyDescent="0.25">
      <c r="A248" s="12">
        <v>203</v>
      </c>
      <c r="B248" s="13" t="s">
        <v>346</v>
      </c>
      <c r="C248" s="12">
        <v>8</v>
      </c>
      <c r="D248" s="6">
        <f t="shared" si="22"/>
        <v>172</v>
      </c>
      <c r="E248" s="13" t="s">
        <v>169</v>
      </c>
      <c r="F248" s="13" t="str">
        <f t="shared" si="24"/>
        <v>cls: 6 8</v>
      </c>
      <c r="G248" s="13">
        <f t="shared" si="19"/>
        <v>4</v>
      </c>
      <c r="H248" s="13" t="str">
        <f t="shared" si="20"/>
        <v/>
      </c>
      <c r="I248" s="13"/>
      <c r="J248" s="14"/>
      <c r="K248" s="13" t="s">
        <v>116</v>
      </c>
      <c r="L248" s="13" t="s">
        <v>13</v>
      </c>
      <c r="M248" s="13"/>
      <c r="N248" s="6" t="str">
        <f t="shared" si="21"/>
        <v>SERE IOANA ALEXANDRA, Școala Gimnazială "Miron Pompiliu" Ștei</v>
      </c>
    </row>
    <row r="249" spans="1:14" ht="26.25" customHeight="1" x14ac:dyDescent="0.25">
      <c r="A249" s="12">
        <v>208</v>
      </c>
      <c r="B249" s="13" t="s">
        <v>352</v>
      </c>
      <c r="C249" s="12">
        <v>8</v>
      </c>
      <c r="D249" s="6">
        <f t="shared" si="22"/>
        <v>173</v>
      </c>
      <c r="E249" s="13" t="s">
        <v>169</v>
      </c>
      <c r="F249" s="13" t="str">
        <f t="shared" si="24"/>
        <v>cls: 6 8</v>
      </c>
      <c r="G249" s="13">
        <f t="shared" si="19"/>
        <v>5</v>
      </c>
      <c r="H249" s="13">
        <f t="shared" si="20"/>
        <v>1</v>
      </c>
      <c r="I249" s="13"/>
      <c r="J249" s="14"/>
      <c r="K249" s="13" t="s">
        <v>116</v>
      </c>
      <c r="L249" s="13" t="s">
        <v>13</v>
      </c>
      <c r="M249" s="13"/>
      <c r="N249" s="6" t="str">
        <f t="shared" si="21"/>
        <v>SERE IOANA ALEXANDRA, Școala Gimnazială "Miron Pompiliu" Ștei</v>
      </c>
    </row>
    <row r="250" spans="1:14" ht="26.25" customHeight="1" x14ac:dyDescent="0.25">
      <c r="A250" s="12">
        <v>255</v>
      </c>
      <c r="B250" s="13" t="s">
        <v>419</v>
      </c>
      <c r="C250" s="12">
        <v>11</v>
      </c>
      <c r="D250" s="6">
        <f t="shared" si="22"/>
        <v>174</v>
      </c>
      <c r="E250" s="13" t="s">
        <v>420</v>
      </c>
      <c r="F250" s="13" t="str">
        <f t="shared" si="24"/>
        <v>cls: 11</v>
      </c>
      <c r="G250" s="13">
        <f t="shared" si="19"/>
        <v>1</v>
      </c>
      <c r="H250" s="13" t="str">
        <f t="shared" si="20"/>
        <v/>
      </c>
      <c r="I250" s="13"/>
      <c r="J250" s="13" t="s">
        <v>357</v>
      </c>
      <c r="K250" s="13" t="s">
        <v>0</v>
      </c>
      <c r="L250" s="13" t="s">
        <v>13</v>
      </c>
      <c r="M250" s="13"/>
      <c r="N250" s="6" t="str">
        <f t="shared" si="21"/>
        <v>STAN AUGUSTIN, Colegiul Național "Emanuil Gojdu" Oradea</v>
      </c>
    </row>
    <row r="251" spans="1:14" ht="15" customHeight="1" x14ac:dyDescent="0.25">
      <c r="A251" s="12">
        <v>267</v>
      </c>
      <c r="B251" s="13" t="s">
        <v>434</v>
      </c>
      <c r="C251" s="12">
        <v>12</v>
      </c>
      <c r="D251" s="6">
        <f t="shared" si="22"/>
        <v>175</v>
      </c>
      <c r="E251" s="13" t="s">
        <v>420</v>
      </c>
      <c r="F251" s="13" t="str">
        <f t="shared" si="24"/>
        <v>cls: 11 12</v>
      </c>
      <c r="G251" s="13">
        <f t="shared" si="19"/>
        <v>2</v>
      </c>
      <c r="H251" s="13">
        <f t="shared" si="20"/>
        <v>1</v>
      </c>
      <c r="I251" s="13"/>
      <c r="J251" s="14"/>
      <c r="K251" s="13" t="s">
        <v>0</v>
      </c>
      <c r="L251" s="13" t="s">
        <v>13</v>
      </c>
      <c r="M251" s="13"/>
      <c r="N251" s="6" t="str">
        <f t="shared" si="21"/>
        <v>STAN AUGUSTIN, Colegiul Național "Emanuil Gojdu" Oradea</v>
      </c>
    </row>
    <row r="252" spans="1:14" ht="15" customHeight="1" x14ac:dyDescent="0.25">
      <c r="A252" s="12">
        <v>19</v>
      </c>
      <c r="B252" s="13" t="s">
        <v>60</v>
      </c>
      <c r="C252" s="12">
        <v>5</v>
      </c>
      <c r="D252" s="6">
        <f t="shared" si="22"/>
        <v>176</v>
      </c>
      <c r="E252" s="13" t="s">
        <v>61</v>
      </c>
      <c r="F252" s="13" t="str">
        <f t="shared" si="24"/>
        <v>cls: 5</v>
      </c>
      <c r="G252" s="13">
        <f t="shared" si="19"/>
        <v>1</v>
      </c>
      <c r="H252" s="13" t="str">
        <f t="shared" si="20"/>
        <v/>
      </c>
      <c r="I252" s="13"/>
      <c r="J252" s="14"/>
      <c r="K252" s="13" t="s">
        <v>62</v>
      </c>
      <c r="L252" s="13" t="s">
        <v>63</v>
      </c>
      <c r="M252" s="13"/>
      <c r="N252" s="6" t="str">
        <f t="shared" si="21"/>
        <v>Szakáll Ildikó, Liceul Teoretic German "Friedrich Schiller" Oradea</v>
      </c>
    </row>
    <row r="253" spans="1:14" ht="15" customHeight="1" x14ac:dyDescent="0.25">
      <c r="A253" s="12">
        <v>205</v>
      </c>
      <c r="B253" s="13" t="s">
        <v>349</v>
      </c>
      <c r="C253" s="12">
        <v>8</v>
      </c>
      <c r="D253" s="6">
        <f t="shared" si="22"/>
        <v>177</v>
      </c>
      <c r="E253" s="13" t="s">
        <v>61</v>
      </c>
      <c r="F253" s="13" t="str">
        <f t="shared" si="24"/>
        <v>cls: 5 8</v>
      </c>
      <c r="G253" s="13">
        <f t="shared" si="19"/>
        <v>2</v>
      </c>
      <c r="H253" s="13" t="str">
        <f t="shared" si="20"/>
        <v/>
      </c>
      <c r="I253" s="13"/>
      <c r="J253" s="14"/>
      <c r="K253" s="13" t="s">
        <v>62</v>
      </c>
      <c r="L253" s="13" t="s">
        <v>63</v>
      </c>
      <c r="M253" s="13"/>
      <c r="N253" s="6" t="str">
        <f t="shared" si="21"/>
        <v>Szakáll Ildikó, Liceul Teoretic German "Friedrich Schiller" Oradea</v>
      </c>
    </row>
    <row r="254" spans="1:14" ht="15" customHeight="1" x14ac:dyDescent="0.25">
      <c r="A254" s="12">
        <v>268</v>
      </c>
      <c r="B254" s="13" t="s">
        <v>435</v>
      </c>
      <c r="C254" s="12">
        <v>12</v>
      </c>
      <c r="D254" s="6">
        <f t="shared" si="22"/>
        <v>178</v>
      </c>
      <c r="E254" s="13" t="s">
        <v>61</v>
      </c>
      <c r="F254" s="13" t="str">
        <f t="shared" si="24"/>
        <v>cls: 5 8 12</v>
      </c>
      <c r="G254" s="13">
        <f t="shared" si="19"/>
        <v>3</v>
      </c>
      <c r="H254" s="13">
        <f t="shared" si="20"/>
        <v>1</v>
      </c>
      <c r="I254" s="13"/>
      <c r="J254" s="13" t="s">
        <v>436</v>
      </c>
      <c r="K254" s="13" t="s">
        <v>62</v>
      </c>
      <c r="L254" s="13" t="s">
        <v>63</v>
      </c>
      <c r="M254" s="13"/>
      <c r="N254" s="6" t="str">
        <f t="shared" si="21"/>
        <v>Szakáll Ildikó, Liceul Teoretic German "Friedrich Schiller" Oradea</v>
      </c>
    </row>
    <row r="255" spans="1:14" ht="15" customHeight="1" x14ac:dyDescent="0.25">
      <c r="A255" s="12">
        <v>51</v>
      </c>
      <c r="B255" s="13" t="s">
        <v>120</v>
      </c>
      <c r="C255" s="12">
        <v>5</v>
      </c>
      <c r="D255" s="6">
        <f t="shared" si="22"/>
        <v>179</v>
      </c>
      <c r="E255" s="13" t="s">
        <v>121</v>
      </c>
      <c r="F255" s="13" t="str">
        <f t="shared" si="24"/>
        <v>cls: 5</v>
      </c>
      <c r="G255" s="13">
        <f t="shared" si="19"/>
        <v>1</v>
      </c>
      <c r="H255" s="13" t="str">
        <f t="shared" si="20"/>
        <v/>
      </c>
      <c r="I255" s="13"/>
      <c r="J255" s="14"/>
      <c r="K255" s="13" t="s">
        <v>30</v>
      </c>
      <c r="L255" s="13" t="s">
        <v>13</v>
      </c>
      <c r="M255" s="13"/>
      <c r="N255" s="6" t="str">
        <f t="shared" si="21"/>
        <v>SZATMARI DORINA, Școala Gimnazială "Nicolae Bălcescu" Oradea</v>
      </c>
    </row>
    <row r="256" spans="1:14" ht="15" customHeight="1" x14ac:dyDescent="0.25">
      <c r="A256" s="12">
        <v>75</v>
      </c>
      <c r="B256" s="13" t="s">
        <v>156</v>
      </c>
      <c r="C256" s="12">
        <v>5</v>
      </c>
      <c r="D256" s="6">
        <f t="shared" si="22"/>
        <v>180</v>
      </c>
      <c r="E256" s="13" t="s">
        <v>121</v>
      </c>
      <c r="F256" s="13" t="str">
        <f t="shared" si="24"/>
        <v>cls: 5</v>
      </c>
      <c r="G256" s="13">
        <f t="shared" si="19"/>
        <v>2</v>
      </c>
      <c r="H256" s="13" t="str">
        <f t="shared" si="20"/>
        <v/>
      </c>
      <c r="I256" s="13"/>
      <c r="J256" s="14"/>
      <c r="K256" s="13" t="s">
        <v>30</v>
      </c>
      <c r="L256" s="13" t="s">
        <v>13</v>
      </c>
      <c r="M256" s="13"/>
      <c r="N256" s="6" t="str">
        <f t="shared" si="21"/>
        <v>SZATMARI DORINA, Școala Gimnazială "Nicolae Bălcescu" Oradea</v>
      </c>
    </row>
    <row r="257" spans="1:14" ht="15" customHeight="1" x14ac:dyDescent="0.25">
      <c r="A257" s="12">
        <v>111</v>
      </c>
      <c r="B257" s="13" t="s">
        <v>214</v>
      </c>
      <c r="C257" s="12">
        <v>6</v>
      </c>
      <c r="D257" s="6">
        <f t="shared" si="22"/>
        <v>181</v>
      </c>
      <c r="E257" s="13" t="s">
        <v>121</v>
      </c>
      <c r="F257" s="13" t="str">
        <f t="shared" si="24"/>
        <v>cls: 5 6</v>
      </c>
      <c r="G257" s="13">
        <f t="shared" si="19"/>
        <v>3</v>
      </c>
      <c r="H257" s="13">
        <f t="shared" si="20"/>
        <v>1</v>
      </c>
      <c r="I257" s="13"/>
      <c r="J257" s="14"/>
      <c r="K257" s="13" t="s">
        <v>30</v>
      </c>
      <c r="L257" s="13" t="s">
        <v>13</v>
      </c>
      <c r="M257" s="13"/>
      <c r="N257" s="6" t="str">
        <f t="shared" si="21"/>
        <v>SZATMARI DORINA, Școala Gimnazială "Nicolae Bălcescu" Oradea</v>
      </c>
    </row>
    <row r="258" spans="1:14" ht="15" customHeight="1" x14ac:dyDescent="0.25">
      <c r="A258" s="12">
        <v>22</v>
      </c>
      <c r="B258" s="13" t="s">
        <v>67</v>
      </c>
      <c r="C258" s="12">
        <v>5</v>
      </c>
      <c r="D258" s="6">
        <f t="shared" si="22"/>
        <v>182</v>
      </c>
      <c r="E258" s="13" t="s">
        <v>68</v>
      </c>
      <c r="F258" s="13" t="str">
        <f t="shared" si="24"/>
        <v>cls: 5</v>
      </c>
      <c r="G258" s="13">
        <f t="shared" ref="G258:G275" si="25">IF(E258=E257,G257+1,1)</f>
        <v>1</v>
      </c>
      <c r="H258" s="13" t="str">
        <f t="shared" ref="H258:H275" si="26">IF(E259=E258,"",1)</f>
        <v/>
      </c>
      <c r="I258" s="13"/>
      <c r="J258" s="14"/>
      <c r="K258" s="13" t="s">
        <v>69</v>
      </c>
      <c r="L258" s="13" t="s">
        <v>13</v>
      </c>
      <c r="M258" s="13"/>
      <c r="N258" s="6" t="str">
        <f t="shared" ref="N258:N275" si="27">CONCATENATE(E258,", ",K258)</f>
        <v>TANCHIȘ DORIN, Școala Gimnazială Nr.16 Oradea</v>
      </c>
    </row>
    <row r="259" spans="1:14" ht="15" customHeight="1" x14ac:dyDescent="0.25">
      <c r="A259" s="12">
        <v>59</v>
      </c>
      <c r="B259" s="13" t="s">
        <v>129</v>
      </c>
      <c r="C259" s="12">
        <v>5</v>
      </c>
      <c r="D259" s="6">
        <f t="shared" ref="D259:D275" si="28">IF(I258=I259,D258+1,1)</f>
        <v>183</v>
      </c>
      <c r="E259" s="13" t="s">
        <v>68</v>
      </c>
      <c r="F259" s="13" t="str">
        <f t="shared" si="24"/>
        <v>cls: 5</v>
      </c>
      <c r="G259" s="13">
        <f t="shared" si="25"/>
        <v>2</v>
      </c>
      <c r="H259" s="13">
        <f t="shared" si="26"/>
        <v>1</v>
      </c>
      <c r="I259" s="13"/>
      <c r="J259" s="14"/>
      <c r="K259" s="13" t="s">
        <v>69</v>
      </c>
      <c r="L259" s="13" t="s">
        <v>13</v>
      </c>
      <c r="M259" s="13"/>
      <c r="N259" s="6" t="str">
        <f t="shared" si="27"/>
        <v>TANCHIȘ DORIN, Școala Gimnazială Nr.16 Oradea</v>
      </c>
    </row>
    <row r="260" spans="1:14" ht="15" customHeight="1" x14ac:dyDescent="0.25">
      <c r="A260" s="12">
        <v>183</v>
      </c>
      <c r="B260" s="13" t="s">
        <v>316</v>
      </c>
      <c r="C260" s="12">
        <v>8</v>
      </c>
      <c r="D260" s="6">
        <f t="shared" si="28"/>
        <v>184</v>
      </c>
      <c r="E260" s="13" t="s">
        <v>317</v>
      </c>
      <c r="F260" s="13" t="str">
        <f t="shared" si="24"/>
        <v>cls: 8</v>
      </c>
      <c r="G260" s="13">
        <f t="shared" si="25"/>
        <v>1</v>
      </c>
      <c r="H260" s="13">
        <f t="shared" si="26"/>
        <v>1</v>
      </c>
      <c r="I260" s="13"/>
      <c r="J260" s="14"/>
      <c r="K260" s="13" t="s">
        <v>69</v>
      </c>
      <c r="L260" s="13" t="s">
        <v>13</v>
      </c>
      <c r="M260" s="13"/>
      <c r="N260" s="6" t="str">
        <f t="shared" si="27"/>
        <v>TORJOC NARCIZIA, Școala Gimnazială Nr.16 Oradea</v>
      </c>
    </row>
    <row r="261" spans="1:14" ht="26.25" customHeight="1" x14ac:dyDescent="0.25">
      <c r="A261" s="12">
        <v>153</v>
      </c>
      <c r="B261" s="13" t="s">
        <v>266</v>
      </c>
      <c r="C261" s="12">
        <v>7</v>
      </c>
      <c r="D261" s="6">
        <f t="shared" si="28"/>
        <v>185</v>
      </c>
      <c r="E261" s="13" t="s">
        <v>267</v>
      </c>
      <c r="F261" s="13" t="str">
        <f t="shared" si="24"/>
        <v>cls: 7</v>
      </c>
      <c r="G261" s="13">
        <f t="shared" si="25"/>
        <v>1</v>
      </c>
      <c r="H261" s="13" t="str">
        <f t="shared" si="26"/>
        <v/>
      </c>
      <c r="I261" s="13"/>
      <c r="J261" s="14"/>
      <c r="K261" s="13" t="s">
        <v>268</v>
      </c>
      <c r="L261" s="13" t="s">
        <v>13</v>
      </c>
      <c r="M261" s="13"/>
      <c r="N261" s="6" t="str">
        <f t="shared" si="27"/>
        <v>Tuculia Florin-Ion, Colegiul Național "Avram Iancu" Ștei</v>
      </c>
    </row>
    <row r="262" spans="1:14" ht="15" customHeight="1" x14ac:dyDescent="0.25">
      <c r="A262" s="12">
        <v>170</v>
      </c>
      <c r="B262" s="13" t="s">
        <v>294</v>
      </c>
      <c r="C262" s="12">
        <v>7</v>
      </c>
      <c r="D262" s="6">
        <f t="shared" si="28"/>
        <v>186</v>
      </c>
      <c r="E262" s="13" t="s">
        <v>267</v>
      </c>
      <c r="F262" s="13" t="str">
        <f t="shared" si="24"/>
        <v>cls: 7</v>
      </c>
      <c r="G262" s="13">
        <f t="shared" si="25"/>
        <v>2</v>
      </c>
      <c r="H262" s="13">
        <f t="shared" si="26"/>
        <v>1</v>
      </c>
      <c r="I262" s="13"/>
      <c r="J262" s="14"/>
      <c r="K262" s="13" t="s">
        <v>268</v>
      </c>
      <c r="L262" s="13" t="s">
        <v>13</v>
      </c>
      <c r="M262" s="13"/>
      <c r="N262" s="6" t="str">
        <f t="shared" si="27"/>
        <v>Tuculia Florin-Ion, Colegiul Național "Avram Iancu" Ștei</v>
      </c>
    </row>
    <row r="263" spans="1:14" ht="15" customHeight="1" x14ac:dyDescent="0.25">
      <c r="A263" s="12">
        <v>17</v>
      </c>
      <c r="B263" s="13" t="s">
        <v>54</v>
      </c>
      <c r="C263" s="12">
        <v>5</v>
      </c>
      <c r="D263" s="6">
        <f t="shared" si="28"/>
        <v>187</v>
      </c>
      <c r="E263" s="13" t="s">
        <v>55</v>
      </c>
      <c r="F263" s="13" t="str">
        <f t="shared" si="24"/>
        <v>cls: 5</v>
      </c>
      <c r="G263" s="13">
        <f t="shared" si="25"/>
        <v>1</v>
      </c>
      <c r="H263" s="13" t="str">
        <f t="shared" si="26"/>
        <v/>
      </c>
      <c r="I263" s="13"/>
      <c r="J263" s="14"/>
      <c r="K263" s="13" t="s">
        <v>56</v>
      </c>
      <c r="L263" s="13" t="s">
        <v>13</v>
      </c>
      <c r="M263" s="13"/>
      <c r="N263" s="6" t="str">
        <f t="shared" si="27"/>
        <v>Tuculia Simona, Școala Gimnazială Nr. 1 Pietroasa</v>
      </c>
    </row>
    <row r="264" spans="1:14" ht="15" customHeight="1" x14ac:dyDescent="0.25">
      <c r="A264" s="12">
        <v>119</v>
      </c>
      <c r="B264" s="13" t="s">
        <v>223</v>
      </c>
      <c r="C264" s="12">
        <v>6</v>
      </c>
      <c r="D264" s="6">
        <f t="shared" si="28"/>
        <v>188</v>
      </c>
      <c r="E264" s="13" t="s">
        <v>55</v>
      </c>
      <c r="F264" s="13" t="str">
        <f t="shared" si="24"/>
        <v>cls: 5 6</v>
      </c>
      <c r="G264" s="13">
        <f t="shared" si="25"/>
        <v>2</v>
      </c>
      <c r="H264" s="13">
        <f t="shared" si="26"/>
        <v>1</v>
      </c>
      <c r="I264" s="13"/>
      <c r="J264" s="14"/>
      <c r="K264" s="13" t="s">
        <v>56</v>
      </c>
      <c r="L264" s="13" t="s">
        <v>13</v>
      </c>
      <c r="M264" s="13"/>
      <c r="N264" s="6" t="str">
        <f t="shared" si="27"/>
        <v>Tuculia Simona, Școala Gimnazială Nr. 1 Pietroasa</v>
      </c>
    </row>
    <row r="265" spans="1:14" ht="26.25" customHeight="1" x14ac:dyDescent="0.25">
      <c r="A265" s="12">
        <v>204</v>
      </c>
      <c r="B265" s="13" t="s">
        <v>347</v>
      </c>
      <c r="C265" s="12">
        <v>8</v>
      </c>
      <c r="D265" s="6">
        <f t="shared" si="28"/>
        <v>189</v>
      </c>
      <c r="E265" s="13" t="s">
        <v>348</v>
      </c>
      <c r="F265" s="13" t="str">
        <f t="shared" si="24"/>
        <v>cls: 8</v>
      </c>
      <c r="G265" s="13">
        <f t="shared" si="25"/>
        <v>1</v>
      </c>
      <c r="H265" s="13">
        <f t="shared" si="26"/>
        <v>1</v>
      </c>
      <c r="I265" s="13"/>
      <c r="J265" s="14"/>
      <c r="K265" s="13" t="s">
        <v>292</v>
      </c>
      <c r="L265" s="13" t="s">
        <v>13</v>
      </c>
      <c r="M265" s="13"/>
      <c r="N265" s="6" t="str">
        <f t="shared" si="27"/>
        <v>Turc Florentina, Colegiul Național "Octavian Goga" Marghita</v>
      </c>
    </row>
    <row r="266" spans="1:14" ht="15" customHeight="1" x14ac:dyDescent="0.25">
      <c r="A266" s="12">
        <v>185</v>
      </c>
      <c r="B266" s="13" t="s">
        <v>320</v>
      </c>
      <c r="C266" s="12">
        <v>8</v>
      </c>
      <c r="D266" s="6">
        <f t="shared" si="28"/>
        <v>190</v>
      </c>
      <c r="E266" s="13" t="s">
        <v>321</v>
      </c>
      <c r="F266" s="13" t="str">
        <f t="shared" si="24"/>
        <v>cls: 8</v>
      </c>
      <c r="G266" s="13">
        <f t="shared" si="25"/>
        <v>1</v>
      </c>
      <c r="H266" s="13" t="str">
        <f t="shared" si="26"/>
        <v/>
      </c>
      <c r="I266" s="13"/>
      <c r="J266" s="14"/>
      <c r="K266" s="13" t="s">
        <v>322</v>
      </c>
      <c r="L266" s="13" t="s">
        <v>13</v>
      </c>
      <c r="M266" s="13"/>
      <c r="N266" s="6" t="str">
        <f t="shared" si="27"/>
        <v>Ungur Călin, Liceul Teoretic Nr. 1 Bratca</v>
      </c>
    </row>
    <row r="267" spans="1:14" ht="15" customHeight="1" x14ac:dyDescent="0.25">
      <c r="A267" s="12">
        <v>254</v>
      </c>
      <c r="B267" s="13" t="s">
        <v>418</v>
      </c>
      <c r="C267" s="12">
        <v>11</v>
      </c>
      <c r="D267" s="6">
        <f t="shared" si="28"/>
        <v>191</v>
      </c>
      <c r="E267" s="13" t="s">
        <v>321</v>
      </c>
      <c r="F267" s="13" t="str">
        <f t="shared" si="24"/>
        <v>cls: 8 11</v>
      </c>
      <c r="G267" s="13">
        <f t="shared" si="25"/>
        <v>2</v>
      </c>
      <c r="H267" s="13" t="str">
        <f t="shared" si="26"/>
        <v/>
      </c>
      <c r="I267" s="13"/>
      <c r="J267" s="14"/>
      <c r="K267" s="13" t="s">
        <v>322</v>
      </c>
      <c r="L267" s="13" t="s">
        <v>13</v>
      </c>
      <c r="M267" s="13"/>
      <c r="N267" s="6" t="str">
        <f t="shared" si="27"/>
        <v>Ungur Călin, Liceul Teoretic Nr. 1 Bratca</v>
      </c>
    </row>
    <row r="268" spans="1:14" ht="15" customHeight="1" x14ac:dyDescent="0.25">
      <c r="A268" s="12">
        <v>271</v>
      </c>
      <c r="B268" s="13" t="s">
        <v>439</v>
      </c>
      <c r="C268" s="12">
        <v>12</v>
      </c>
      <c r="D268" s="6">
        <f t="shared" si="28"/>
        <v>192</v>
      </c>
      <c r="E268" s="13" t="s">
        <v>321</v>
      </c>
      <c r="F268" s="13" t="str">
        <f t="shared" si="24"/>
        <v>cls: 8 11 12</v>
      </c>
      <c r="G268" s="13">
        <f t="shared" si="25"/>
        <v>3</v>
      </c>
      <c r="H268" s="13">
        <f t="shared" si="26"/>
        <v>1</v>
      </c>
      <c r="I268" s="13"/>
      <c r="J268" s="14"/>
      <c r="K268" s="13" t="s">
        <v>322</v>
      </c>
      <c r="L268" s="13" t="s">
        <v>13</v>
      </c>
      <c r="M268" s="13"/>
      <c r="N268" s="6" t="str">
        <f t="shared" si="27"/>
        <v>Ungur Călin, Liceul Teoretic Nr. 1 Bratca</v>
      </c>
    </row>
    <row r="269" spans="1:14" ht="15" customHeight="1" x14ac:dyDescent="0.25">
      <c r="A269" s="12">
        <v>43</v>
      </c>
      <c r="B269" s="13" t="s">
        <v>108</v>
      </c>
      <c r="C269" s="12">
        <v>5</v>
      </c>
      <c r="D269" s="6">
        <f t="shared" si="28"/>
        <v>193</v>
      </c>
      <c r="E269" s="13" t="s">
        <v>109</v>
      </c>
      <c r="F269" s="13" t="str">
        <f t="shared" si="24"/>
        <v>cls: 5</v>
      </c>
      <c r="G269" s="13">
        <f t="shared" si="25"/>
        <v>1</v>
      </c>
      <c r="H269" s="13">
        <f t="shared" si="26"/>
        <v>1</v>
      </c>
      <c r="I269" s="13"/>
      <c r="J269" s="14"/>
      <c r="K269" s="13" t="s">
        <v>26</v>
      </c>
      <c r="L269" s="13" t="s">
        <v>27</v>
      </c>
      <c r="M269" s="13"/>
      <c r="N269" s="6" t="str">
        <f t="shared" si="27"/>
        <v>Vad Márta, Liceul Teoretic "Ady Endre" Oradea</v>
      </c>
    </row>
    <row r="270" spans="1:14" ht="15" customHeight="1" x14ac:dyDescent="0.25">
      <c r="A270" s="12">
        <v>235</v>
      </c>
      <c r="B270" s="13" t="s">
        <v>388</v>
      </c>
      <c r="C270" s="12">
        <v>10</v>
      </c>
      <c r="D270" s="6">
        <f t="shared" si="28"/>
        <v>194</v>
      </c>
      <c r="E270" s="13" t="s">
        <v>389</v>
      </c>
      <c r="F270" s="13" t="str">
        <f t="shared" ref="F270:F275" si="29">IF(E270=E269,IF(C270&lt;&gt;C269,CONCATENATE(F269," ",C270),F269),CONCATENATE("cls: ",C270))</f>
        <v>cls: 10</v>
      </c>
      <c r="G270" s="13">
        <f t="shared" si="25"/>
        <v>1</v>
      </c>
      <c r="H270" s="13">
        <f t="shared" si="26"/>
        <v>1</v>
      </c>
      <c r="I270" s="13"/>
      <c r="J270" s="14"/>
      <c r="K270" s="13" t="s">
        <v>322</v>
      </c>
      <c r="L270" s="13" t="s">
        <v>13</v>
      </c>
      <c r="M270" s="13"/>
      <c r="N270" s="6" t="str">
        <f t="shared" si="27"/>
        <v>Vereș Nicolae Cosmin, Liceul Teoretic Nr. 1 Bratca</v>
      </c>
    </row>
    <row r="271" spans="1:14" ht="15" customHeight="1" x14ac:dyDescent="0.25">
      <c r="A271" s="12">
        <v>172</v>
      </c>
      <c r="B271" s="13" t="s">
        <v>296</v>
      </c>
      <c r="C271" s="12">
        <v>8</v>
      </c>
      <c r="D271" s="6">
        <f t="shared" si="28"/>
        <v>195</v>
      </c>
      <c r="E271" s="13" t="s">
        <v>297</v>
      </c>
      <c r="F271" s="13" t="str">
        <f t="shared" si="29"/>
        <v>cls: 8</v>
      </c>
      <c r="G271" s="13">
        <f t="shared" si="25"/>
        <v>1</v>
      </c>
      <c r="H271" s="13" t="str">
        <f t="shared" si="26"/>
        <v/>
      </c>
      <c r="I271" s="13"/>
      <c r="J271" s="14"/>
      <c r="K271" s="13" t="s">
        <v>0</v>
      </c>
      <c r="L271" s="13" t="s">
        <v>13</v>
      </c>
      <c r="M271" s="13"/>
      <c r="N271" s="6" t="str">
        <f t="shared" si="27"/>
        <v>VERESTOI CSILLA, Colegiul Național "Emanuil Gojdu" Oradea</v>
      </c>
    </row>
    <row r="272" spans="1:14" ht="15" customHeight="1" x14ac:dyDescent="0.25">
      <c r="A272" s="12">
        <v>179</v>
      </c>
      <c r="B272" s="13" t="s">
        <v>309</v>
      </c>
      <c r="C272" s="12">
        <v>8</v>
      </c>
      <c r="D272" s="6">
        <f t="shared" si="28"/>
        <v>196</v>
      </c>
      <c r="E272" s="13" t="s">
        <v>297</v>
      </c>
      <c r="F272" s="13" t="str">
        <f t="shared" si="29"/>
        <v>cls: 8</v>
      </c>
      <c r="G272" s="13">
        <f t="shared" si="25"/>
        <v>2</v>
      </c>
      <c r="H272" s="13" t="str">
        <f t="shared" si="26"/>
        <v/>
      </c>
      <c r="I272" s="13"/>
      <c r="J272" s="14"/>
      <c r="K272" s="13" t="s">
        <v>0</v>
      </c>
      <c r="L272" s="13" t="s">
        <v>13</v>
      </c>
      <c r="M272" s="13"/>
      <c r="N272" s="6" t="str">
        <f t="shared" si="27"/>
        <v>VERESTOI CSILLA, Colegiul Național "Emanuil Gojdu" Oradea</v>
      </c>
    </row>
    <row r="273" spans="1:14" ht="15" customHeight="1" x14ac:dyDescent="0.25">
      <c r="A273" s="12">
        <v>189</v>
      </c>
      <c r="B273" s="13" t="s">
        <v>327</v>
      </c>
      <c r="C273" s="12">
        <v>8</v>
      </c>
      <c r="D273" s="6">
        <f t="shared" si="28"/>
        <v>197</v>
      </c>
      <c r="E273" s="13" t="s">
        <v>297</v>
      </c>
      <c r="F273" s="13" t="str">
        <f t="shared" si="29"/>
        <v>cls: 8</v>
      </c>
      <c r="G273" s="13">
        <f t="shared" si="25"/>
        <v>3</v>
      </c>
      <c r="H273" s="13" t="str">
        <f t="shared" si="26"/>
        <v/>
      </c>
      <c r="I273" s="13"/>
      <c r="J273" s="14"/>
      <c r="K273" s="13" t="s">
        <v>0</v>
      </c>
      <c r="L273" s="13" t="s">
        <v>13</v>
      </c>
      <c r="M273" s="13"/>
      <c r="N273" s="6" t="str">
        <f t="shared" si="27"/>
        <v>VERESTOI CSILLA, Colegiul Național "Emanuil Gojdu" Oradea</v>
      </c>
    </row>
    <row r="274" spans="1:14" ht="15" customHeight="1" x14ac:dyDescent="0.25">
      <c r="A274" s="12">
        <v>190</v>
      </c>
      <c r="B274" s="13" t="s">
        <v>328</v>
      </c>
      <c r="C274" s="12">
        <v>8</v>
      </c>
      <c r="D274" s="6">
        <f t="shared" si="28"/>
        <v>198</v>
      </c>
      <c r="E274" s="13" t="s">
        <v>297</v>
      </c>
      <c r="F274" s="13" t="str">
        <f t="shared" si="29"/>
        <v>cls: 8</v>
      </c>
      <c r="G274" s="13">
        <f t="shared" si="25"/>
        <v>4</v>
      </c>
      <c r="H274" s="13" t="str">
        <f t="shared" si="26"/>
        <v/>
      </c>
      <c r="I274" s="13"/>
      <c r="J274" s="14"/>
      <c r="K274" s="13" t="s">
        <v>0</v>
      </c>
      <c r="L274" s="13" t="s">
        <v>13</v>
      </c>
      <c r="M274" s="13"/>
      <c r="N274" s="6" t="str">
        <f t="shared" si="27"/>
        <v>VERESTOI CSILLA, Colegiul Național "Emanuil Gojdu" Oradea</v>
      </c>
    </row>
    <row r="275" spans="1:14" ht="26.25" customHeight="1" x14ac:dyDescent="0.25">
      <c r="A275" s="12">
        <v>194</v>
      </c>
      <c r="B275" s="13" t="s">
        <v>333</v>
      </c>
      <c r="C275" s="12">
        <v>8</v>
      </c>
      <c r="D275" s="6">
        <f t="shared" si="28"/>
        <v>199</v>
      </c>
      <c r="E275" s="13" t="s">
        <v>297</v>
      </c>
      <c r="F275" s="13" t="str">
        <f t="shared" si="29"/>
        <v>cls: 8</v>
      </c>
      <c r="G275" s="13">
        <f t="shared" si="25"/>
        <v>5</v>
      </c>
      <c r="H275" s="13">
        <f t="shared" si="26"/>
        <v>1</v>
      </c>
      <c r="I275" s="13"/>
      <c r="J275" s="14"/>
      <c r="K275" s="13" t="s">
        <v>0</v>
      </c>
      <c r="L275" s="13" t="s">
        <v>13</v>
      </c>
      <c r="M275" s="13"/>
      <c r="N275" s="6" t="str">
        <f t="shared" si="27"/>
        <v>VERESTOI CSILLA, Colegiul Național "Emanuil Gojdu" Oradea</v>
      </c>
    </row>
  </sheetData>
  <autoFilter ref="A1:N275"/>
  <sortState ref="A2:W275">
    <sortCondition ref="I2:I275"/>
    <sortCondition ref="O2:O275"/>
    <sortCondition ref="E2:E275"/>
    <sortCondition ref="K2:K275"/>
  </sortState>
  <pageMargins left="0.75" right="0.75" top="1" bottom="1" header="0.5" footer="0.5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275"/>
  <sheetViews>
    <sheetView workbookViewId="0">
      <selection activeCell="I7" sqref="I7"/>
    </sheetView>
  </sheetViews>
  <sheetFormatPr defaultRowHeight="15" x14ac:dyDescent="0.25"/>
  <cols>
    <col min="1" max="1" width="7.28515625" style="6" bestFit="1" customWidth="1"/>
    <col min="2" max="2" width="25.7109375" style="6" bestFit="1" customWidth="1"/>
    <col min="3" max="3" width="9.42578125" style="6" bestFit="1" customWidth="1"/>
    <col min="4" max="4" width="9.140625" style="16"/>
    <col min="5" max="5" width="26.140625" style="6" bestFit="1" customWidth="1"/>
    <col min="6" max="6" width="17.85546875" style="6" bestFit="1" customWidth="1"/>
    <col min="7" max="7" width="11.42578125" style="6" bestFit="1" customWidth="1"/>
    <col min="8" max="8" width="8.28515625" style="6" bestFit="1" customWidth="1"/>
    <col min="9" max="9" width="18" style="6" bestFit="1" customWidth="1"/>
    <col min="10" max="10" width="31" style="6" bestFit="1" customWidth="1"/>
    <col min="11" max="11" width="49.7109375" style="6" bestFit="1" customWidth="1"/>
    <col min="12" max="12" width="10.140625" style="6" bestFit="1" customWidth="1"/>
    <col min="13" max="13" width="13.5703125" style="6" bestFit="1" customWidth="1"/>
    <col min="14" max="14" width="71.28515625" style="6" bestFit="1" customWidth="1"/>
    <col min="15" max="15" width="5.140625" style="6" customWidth="1"/>
    <col min="16" max="23" width="2" style="6" bestFit="1" customWidth="1"/>
    <col min="24" max="16384" width="9.140625" style="6"/>
  </cols>
  <sheetData>
    <row r="1" spans="1:23" ht="38.25" x14ac:dyDescent="0.25">
      <c r="A1" s="5" t="s">
        <v>1</v>
      </c>
      <c r="B1" s="5" t="s">
        <v>2</v>
      </c>
      <c r="C1" s="5" t="s">
        <v>3</v>
      </c>
      <c r="D1" s="6"/>
      <c r="E1" s="5" t="s">
        <v>4</v>
      </c>
      <c r="F1" s="5" t="s">
        <v>552</v>
      </c>
      <c r="G1" s="5" t="s">
        <v>553</v>
      </c>
      <c r="H1" s="5" t="s">
        <v>554</v>
      </c>
      <c r="I1" s="5" t="s">
        <v>555</v>
      </c>
      <c r="J1" s="5" t="s">
        <v>5</v>
      </c>
      <c r="K1" s="5" t="s">
        <v>6</v>
      </c>
      <c r="L1" s="5" t="s">
        <v>7</v>
      </c>
      <c r="M1" s="5" t="s">
        <v>8</v>
      </c>
      <c r="N1" s="5" t="s">
        <v>445</v>
      </c>
      <c r="O1" s="5" t="s">
        <v>559</v>
      </c>
      <c r="P1" s="6">
        <f>COUNTIF($I:I,5)</f>
        <v>9</v>
      </c>
      <c r="Q1" s="6">
        <f>COUNTIF($I:J,6)</f>
        <v>9</v>
      </c>
      <c r="R1" s="6">
        <f>COUNTIF($I:K,7)</f>
        <v>9</v>
      </c>
      <c r="S1" s="6">
        <f>COUNTIF($I:L,8)</f>
        <v>9</v>
      </c>
      <c r="T1" s="6">
        <f>COUNTIF($I:M,9)</f>
        <v>9</v>
      </c>
      <c r="U1" s="6">
        <f>COUNTIF($I:N,10)</f>
        <v>9</v>
      </c>
      <c r="V1" s="6">
        <f>COUNTIF($I:P,11)</f>
        <v>9</v>
      </c>
      <c r="W1" s="6">
        <f>COUNTIF($I:Q,12)</f>
        <v>9</v>
      </c>
    </row>
    <row r="2" spans="1:23" s="11" customFormat="1" ht="15" hidden="1" customHeight="1" x14ac:dyDescent="0.25">
      <c r="A2" s="12">
        <v>90</v>
      </c>
      <c r="B2" s="13" t="s">
        <v>185</v>
      </c>
      <c r="C2" s="12">
        <v>6</v>
      </c>
      <c r="D2" s="6">
        <f t="shared" ref="D2:D65" si="0">IF(I1=I2,D1+1,1)</f>
        <v>1</v>
      </c>
      <c r="E2" s="13" t="s">
        <v>186</v>
      </c>
      <c r="F2" s="13" t="str">
        <f>CONCATENATE("cls: ",C2)</f>
        <v>cls: 6</v>
      </c>
      <c r="G2" s="13">
        <f t="shared" ref="G2:G65" si="1">IF(E2=E1,G1+1,1)</f>
        <v>1</v>
      </c>
      <c r="H2" s="13" t="str">
        <f t="shared" ref="H2:H65" si="2">IF(E3=E2,"",1)</f>
        <v/>
      </c>
      <c r="I2" s="13"/>
      <c r="J2" s="14"/>
      <c r="K2" s="13" t="s">
        <v>59</v>
      </c>
      <c r="L2" s="13" t="s">
        <v>13</v>
      </c>
      <c r="M2" s="13"/>
      <c r="N2" s="6" t="str">
        <f t="shared" ref="N2:N65" si="3">CONCATENATE(E2,", ",K2)</f>
        <v>Antonescu Liliana, Liceul Teoretic "Constantin Șerban" Aleșd</v>
      </c>
      <c r="O2" s="6"/>
      <c r="P2" s="6"/>
      <c r="Q2" s="6"/>
      <c r="R2" s="6"/>
      <c r="S2" s="6"/>
      <c r="T2" s="6"/>
      <c r="U2" s="6"/>
      <c r="V2" s="6"/>
      <c r="W2" s="6"/>
    </row>
    <row r="3" spans="1:23" ht="15" customHeight="1" x14ac:dyDescent="0.25">
      <c r="A3" s="12">
        <v>133</v>
      </c>
      <c r="B3" s="13" t="s">
        <v>240</v>
      </c>
      <c r="C3" s="12">
        <v>6</v>
      </c>
      <c r="D3" s="6">
        <f t="shared" si="0"/>
        <v>2</v>
      </c>
      <c r="E3" s="13" t="s">
        <v>186</v>
      </c>
      <c r="F3" s="13" t="str">
        <f t="shared" ref="F3:F66" si="4">IF(E3=E2,IF(C3&lt;&gt;C2,CONCATENATE(F2," ",C3),F2),CONCATENATE("cls: ",C3))</f>
        <v>cls: 6</v>
      </c>
      <c r="G3" s="13">
        <f t="shared" si="1"/>
        <v>2</v>
      </c>
      <c r="H3" s="13">
        <f t="shared" si="2"/>
        <v>1</v>
      </c>
      <c r="I3" s="13"/>
      <c r="J3" s="14"/>
      <c r="K3" s="13" t="s">
        <v>59</v>
      </c>
      <c r="L3" s="13" t="s">
        <v>13</v>
      </c>
      <c r="M3" s="13"/>
      <c r="N3" s="6" t="str">
        <f t="shared" si="3"/>
        <v>Antonescu Liliana, Liceul Teoretic "Constantin Șerban" Aleșd</v>
      </c>
    </row>
    <row r="4" spans="1:23" ht="15" hidden="1" customHeight="1" x14ac:dyDescent="0.25">
      <c r="A4" s="12">
        <v>79</v>
      </c>
      <c r="B4" s="13" t="s">
        <v>164</v>
      </c>
      <c r="C4" s="12">
        <v>6</v>
      </c>
      <c r="D4" s="6">
        <f t="shared" si="0"/>
        <v>3</v>
      </c>
      <c r="E4" s="13" t="s">
        <v>165</v>
      </c>
      <c r="F4" s="13" t="str">
        <f t="shared" si="4"/>
        <v>cls: 6</v>
      </c>
      <c r="G4" s="13">
        <f t="shared" si="1"/>
        <v>1</v>
      </c>
      <c r="H4" s="13" t="str">
        <f t="shared" si="2"/>
        <v/>
      </c>
      <c r="I4" s="13"/>
      <c r="J4" s="14"/>
      <c r="K4" s="13" t="s">
        <v>166</v>
      </c>
      <c r="L4" s="13" t="s">
        <v>13</v>
      </c>
      <c r="M4" s="13"/>
      <c r="N4" s="6" t="str">
        <f t="shared" si="3"/>
        <v>ARDELEAN MARGARETA-SIMONA, Liceul Teoretic "Nicolae Jiga" Tinca</v>
      </c>
    </row>
    <row r="5" spans="1:23" ht="15" customHeight="1" x14ac:dyDescent="0.25">
      <c r="A5" s="12">
        <v>144</v>
      </c>
      <c r="B5" s="13" t="s">
        <v>255</v>
      </c>
      <c r="C5" s="12">
        <v>6</v>
      </c>
      <c r="D5" s="6">
        <f t="shared" si="0"/>
        <v>4</v>
      </c>
      <c r="E5" s="13" t="s">
        <v>165</v>
      </c>
      <c r="F5" s="13" t="str">
        <f t="shared" si="4"/>
        <v>cls: 6</v>
      </c>
      <c r="G5" s="13">
        <f t="shared" si="1"/>
        <v>2</v>
      </c>
      <c r="H5" s="13">
        <f t="shared" si="2"/>
        <v>1</v>
      </c>
      <c r="I5" s="13"/>
      <c r="J5" s="14"/>
      <c r="K5" s="13" t="s">
        <v>166</v>
      </c>
      <c r="L5" s="13" t="s">
        <v>13</v>
      </c>
      <c r="M5" s="13"/>
      <c r="N5" s="6" t="str">
        <f t="shared" si="3"/>
        <v>ARDELEAN MARGARETA-SIMONA, Liceul Teoretic "Nicolae Jiga" Tinca</v>
      </c>
    </row>
    <row r="6" spans="1:23" ht="15" hidden="1" customHeight="1" x14ac:dyDescent="0.25">
      <c r="A6" s="12">
        <v>62</v>
      </c>
      <c r="B6" s="13" t="s">
        <v>134</v>
      </c>
      <c r="C6" s="12">
        <v>5</v>
      </c>
      <c r="D6" s="6">
        <f t="shared" si="0"/>
        <v>1</v>
      </c>
      <c r="E6" s="13" t="s">
        <v>18</v>
      </c>
      <c r="F6" s="13" t="str">
        <f t="shared" si="4"/>
        <v>cls: 5</v>
      </c>
      <c r="G6" s="13">
        <f t="shared" si="1"/>
        <v>1</v>
      </c>
      <c r="H6" s="13" t="str">
        <f t="shared" si="2"/>
        <v/>
      </c>
      <c r="I6" s="13">
        <v>6</v>
      </c>
      <c r="J6" s="13" t="s">
        <v>19</v>
      </c>
      <c r="K6" s="13" t="s">
        <v>20</v>
      </c>
      <c r="L6" s="13" t="s">
        <v>13</v>
      </c>
      <c r="M6" s="13"/>
      <c r="N6" s="6" t="str">
        <f t="shared" si="3"/>
        <v>BABA IOANA, Școala Gimnazială "Oltea Doamna" Oradea</v>
      </c>
    </row>
    <row r="7" spans="1:23" ht="15" customHeight="1" x14ac:dyDescent="0.25">
      <c r="A7" s="12">
        <v>3</v>
      </c>
      <c r="B7" s="13" t="s">
        <v>17</v>
      </c>
      <c r="C7" s="12">
        <v>5</v>
      </c>
      <c r="D7" s="6">
        <f t="shared" si="0"/>
        <v>1</v>
      </c>
      <c r="E7" s="13" t="s">
        <v>18</v>
      </c>
      <c r="F7" s="13" t="str">
        <f t="shared" si="4"/>
        <v>cls: 5</v>
      </c>
      <c r="G7" s="13">
        <f t="shared" si="1"/>
        <v>2</v>
      </c>
      <c r="H7" s="13">
        <f t="shared" si="2"/>
        <v>1</v>
      </c>
      <c r="I7" s="13"/>
      <c r="J7" s="13" t="s">
        <v>19</v>
      </c>
      <c r="K7" s="13" t="s">
        <v>20</v>
      </c>
      <c r="L7" s="13" t="s">
        <v>13</v>
      </c>
      <c r="M7" s="13"/>
      <c r="N7" s="6" t="str">
        <f t="shared" si="3"/>
        <v>BABA IOANA, Școala Gimnazială "Oltea Doamna" Oradea</v>
      </c>
    </row>
    <row r="8" spans="1:23" ht="15" customHeight="1" x14ac:dyDescent="0.25">
      <c r="A8" s="12">
        <v>60</v>
      </c>
      <c r="B8" s="13" t="s">
        <v>130</v>
      </c>
      <c r="C8" s="12">
        <v>5</v>
      </c>
      <c r="D8" s="6">
        <f t="shared" si="0"/>
        <v>2</v>
      </c>
      <c r="E8" s="13" t="s">
        <v>131</v>
      </c>
      <c r="F8" s="13" t="str">
        <f t="shared" si="4"/>
        <v>cls: 5</v>
      </c>
      <c r="G8" s="13">
        <f t="shared" si="1"/>
        <v>1</v>
      </c>
      <c r="H8" s="13">
        <f t="shared" si="2"/>
        <v>1</v>
      </c>
      <c r="I8" s="13"/>
      <c r="J8" s="14"/>
      <c r="K8" s="13" t="s">
        <v>56</v>
      </c>
      <c r="L8" s="13" t="s">
        <v>13</v>
      </c>
      <c r="M8" s="13"/>
      <c r="N8" s="6" t="str">
        <f t="shared" si="3"/>
        <v>Baidoc Adriana, Școala Gimnazială Nr. 1 Pietroasa</v>
      </c>
    </row>
    <row r="9" spans="1:23" ht="15" hidden="1" customHeight="1" x14ac:dyDescent="0.25">
      <c r="A9" s="12">
        <v>213</v>
      </c>
      <c r="B9" s="13" t="s">
        <v>358</v>
      </c>
      <c r="C9" s="12">
        <v>9</v>
      </c>
      <c r="D9" s="6">
        <f t="shared" si="0"/>
        <v>3</v>
      </c>
      <c r="E9" s="13" t="s">
        <v>359</v>
      </c>
      <c r="F9" s="13" t="str">
        <f t="shared" si="4"/>
        <v>cls: 9</v>
      </c>
      <c r="G9" s="13">
        <f t="shared" si="1"/>
        <v>1</v>
      </c>
      <c r="H9" s="13" t="str">
        <f t="shared" si="2"/>
        <v/>
      </c>
      <c r="I9" s="13"/>
      <c r="J9" s="14"/>
      <c r="K9" s="13" t="s">
        <v>26</v>
      </c>
      <c r="L9" s="13" t="s">
        <v>27</v>
      </c>
      <c r="M9" s="13"/>
      <c r="N9" s="6" t="str">
        <f t="shared" si="3"/>
        <v>Báthori Éva, Liceul Teoretic "Ady Endre" Oradea</v>
      </c>
    </row>
    <row r="10" spans="1:23" ht="15" hidden="1" customHeight="1" x14ac:dyDescent="0.25">
      <c r="A10" s="12">
        <v>253</v>
      </c>
      <c r="B10" s="13" t="s">
        <v>417</v>
      </c>
      <c r="C10" s="12">
        <v>11</v>
      </c>
      <c r="D10" s="6">
        <f t="shared" si="0"/>
        <v>1</v>
      </c>
      <c r="E10" s="13" t="s">
        <v>359</v>
      </c>
      <c r="F10" s="13" t="str">
        <f t="shared" si="4"/>
        <v>cls: 9 11</v>
      </c>
      <c r="G10" s="13">
        <f t="shared" si="1"/>
        <v>2</v>
      </c>
      <c r="H10" s="13" t="str">
        <f t="shared" si="2"/>
        <v/>
      </c>
      <c r="I10" s="13">
        <v>10</v>
      </c>
      <c r="J10" s="14"/>
      <c r="K10" s="13" t="s">
        <v>26</v>
      </c>
      <c r="L10" s="13" t="s">
        <v>27</v>
      </c>
      <c r="M10" s="13"/>
      <c r="N10" s="6" t="str">
        <f t="shared" si="3"/>
        <v>Báthori Éva, Liceul Teoretic "Ady Endre" Oradea</v>
      </c>
    </row>
    <row r="11" spans="1:23" s="11" customFormat="1" ht="15" customHeight="1" x14ac:dyDescent="0.25">
      <c r="A11" s="12">
        <v>250</v>
      </c>
      <c r="B11" s="13" t="s">
        <v>414</v>
      </c>
      <c r="C11" s="12">
        <v>11</v>
      </c>
      <c r="D11" s="6">
        <f t="shared" si="0"/>
        <v>1</v>
      </c>
      <c r="E11" s="13" t="s">
        <v>359</v>
      </c>
      <c r="F11" s="13" t="str">
        <f t="shared" si="4"/>
        <v>cls: 9 11</v>
      </c>
      <c r="G11" s="13">
        <f t="shared" si="1"/>
        <v>3</v>
      </c>
      <c r="H11" s="13">
        <f t="shared" si="2"/>
        <v>1</v>
      </c>
      <c r="I11" s="13"/>
      <c r="J11" s="14"/>
      <c r="K11" s="13" t="s">
        <v>26</v>
      </c>
      <c r="L11" s="13" t="s">
        <v>27</v>
      </c>
      <c r="M11" s="13"/>
      <c r="N11" s="6" t="str">
        <f t="shared" si="3"/>
        <v>Báthori Éva, Liceul Teoretic "Ady Endre" Oradea</v>
      </c>
      <c r="O11" s="6"/>
      <c r="P11" s="6"/>
      <c r="Q11" s="6"/>
      <c r="R11" s="6"/>
      <c r="S11" s="6"/>
      <c r="T11" s="6"/>
      <c r="U11" s="6"/>
      <c r="V11" s="6"/>
      <c r="W11" s="6"/>
    </row>
    <row r="12" spans="1:23" ht="15" hidden="1" customHeight="1" x14ac:dyDescent="0.25">
      <c r="A12" s="12">
        <v>74</v>
      </c>
      <c r="B12" s="13" t="s">
        <v>154</v>
      </c>
      <c r="C12" s="12">
        <v>5</v>
      </c>
      <c r="D12" s="6">
        <f t="shared" si="0"/>
        <v>1</v>
      </c>
      <c r="E12" s="13" t="s">
        <v>155</v>
      </c>
      <c r="F12" s="13" t="str">
        <f t="shared" si="4"/>
        <v>cls: 5</v>
      </c>
      <c r="G12" s="13">
        <f t="shared" si="1"/>
        <v>1</v>
      </c>
      <c r="H12" s="13">
        <f t="shared" si="2"/>
        <v>1</v>
      </c>
      <c r="I12" s="13">
        <v>6</v>
      </c>
      <c r="J12" s="14"/>
      <c r="K12" s="13" t="s">
        <v>99</v>
      </c>
      <c r="L12" s="13" t="s">
        <v>13</v>
      </c>
      <c r="M12" s="13"/>
      <c r="N12" s="6" t="str">
        <f t="shared" si="3"/>
        <v>BERCE MONICA, Școala Gimnazială "Dacia" Oradea</v>
      </c>
    </row>
    <row r="13" spans="1:23" ht="26.25" customHeight="1" x14ac:dyDescent="0.25">
      <c r="A13" s="12">
        <v>199</v>
      </c>
      <c r="B13" s="13" t="s">
        <v>340</v>
      </c>
      <c r="C13" s="12">
        <v>8</v>
      </c>
      <c r="D13" s="6">
        <f t="shared" si="0"/>
        <v>1</v>
      </c>
      <c r="E13" s="13" t="s">
        <v>341</v>
      </c>
      <c r="F13" s="13" t="str">
        <f t="shared" si="4"/>
        <v>cls: 8</v>
      </c>
      <c r="G13" s="13">
        <f t="shared" si="1"/>
        <v>1</v>
      </c>
      <c r="H13" s="13">
        <f t="shared" si="2"/>
        <v>1</v>
      </c>
      <c r="I13" s="13">
        <v>5</v>
      </c>
      <c r="J13" s="14"/>
      <c r="K13" s="13" t="s">
        <v>184</v>
      </c>
      <c r="L13" s="13" t="s">
        <v>13</v>
      </c>
      <c r="M13" s="13"/>
      <c r="N13" s="6" t="str">
        <f t="shared" si="3"/>
        <v>BERECZ DANIELA, Liceul Teologic Ortodox "Episcop Roman Ciorogariu" Oradea</v>
      </c>
    </row>
    <row r="14" spans="1:23" hidden="1" x14ac:dyDescent="0.25">
      <c r="A14" s="12">
        <v>246</v>
      </c>
      <c r="B14" s="13" t="s">
        <v>408</v>
      </c>
      <c r="C14" s="12">
        <v>10</v>
      </c>
      <c r="D14" s="6">
        <f t="shared" si="0"/>
        <v>1</v>
      </c>
      <c r="E14" s="13" t="s">
        <v>409</v>
      </c>
      <c r="F14" s="13" t="str">
        <f t="shared" si="4"/>
        <v>cls: 10</v>
      </c>
      <c r="G14" s="13">
        <f t="shared" si="1"/>
        <v>1</v>
      </c>
      <c r="H14" s="13">
        <f t="shared" si="2"/>
        <v>1</v>
      </c>
      <c r="I14" s="13">
        <v>9</v>
      </c>
      <c r="J14" s="14"/>
      <c r="K14" s="13" t="s">
        <v>248</v>
      </c>
      <c r="L14" s="13" t="s">
        <v>27</v>
      </c>
      <c r="M14" s="13"/>
      <c r="N14" s="6" t="str">
        <f t="shared" si="3"/>
        <v>Betuker Enikő, Liceul Tehnologic "Horvath Janos "Marghita</v>
      </c>
    </row>
    <row r="15" spans="1:23" ht="15" customHeight="1" x14ac:dyDescent="0.25">
      <c r="A15" s="12">
        <v>16</v>
      </c>
      <c r="B15" s="13" t="s">
        <v>51</v>
      </c>
      <c r="C15" s="12">
        <v>5</v>
      </c>
      <c r="D15" s="6">
        <f t="shared" si="0"/>
        <v>1</v>
      </c>
      <c r="E15" s="13" t="s">
        <v>52</v>
      </c>
      <c r="F15" s="13" t="str">
        <f t="shared" si="4"/>
        <v>cls: 5</v>
      </c>
      <c r="G15" s="13">
        <f t="shared" si="1"/>
        <v>1</v>
      </c>
      <c r="H15" s="13">
        <f t="shared" si="2"/>
        <v>1</v>
      </c>
      <c r="I15" s="13"/>
      <c r="J15" s="14"/>
      <c r="K15" s="13" t="s">
        <v>53</v>
      </c>
      <c r="L15" s="13" t="s">
        <v>13</v>
      </c>
      <c r="M15" s="13"/>
      <c r="N15" s="6" t="str">
        <f t="shared" si="3"/>
        <v>Bobus Ramona, Școala Gimnazială Nr. 1 Buntești</v>
      </c>
    </row>
    <row r="16" spans="1:23" hidden="1" x14ac:dyDescent="0.25">
      <c r="A16" s="12">
        <v>242</v>
      </c>
      <c r="B16" s="13" t="s">
        <v>400</v>
      </c>
      <c r="C16" s="12">
        <v>10</v>
      </c>
      <c r="D16" s="6">
        <f t="shared" si="0"/>
        <v>1</v>
      </c>
      <c r="E16" s="13" t="s">
        <v>401</v>
      </c>
      <c r="F16" s="13" t="str">
        <f t="shared" si="4"/>
        <v>cls: 10</v>
      </c>
      <c r="G16" s="13">
        <f t="shared" si="1"/>
        <v>1</v>
      </c>
      <c r="H16" s="13">
        <f t="shared" si="2"/>
        <v>1</v>
      </c>
      <c r="I16" s="13">
        <v>9</v>
      </c>
      <c r="J16" s="14"/>
      <c r="K16" s="13" t="s">
        <v>26</v>
      </c>
      <c r="L16" s="13" t="s">
        <v>27</v>
      </c>
      <c r="M16" s="13"/>
      <c r="N16" s="6" t="str">
        <f t="shared" si="3"/>
        <v>Bődi János, Liceul Teoretic "Ady Endre" Oradea</v>
      </c>
    </row>
    <row r="17" spans="1:23" ht="15" customHeight="1" x14ac:dyDescent="0.25">
      <c r="A17" s="12">
        <v>18</v>
      </c>
      <c r="B17" s="13" t="s">
        <v>57</v>
      </c>
      <c r="C17" s="12">
        <v>5</v>
      </c>
      <c r="D17" s="6">
        <f t="shared" si="0"/>
        <v>1</v>
      </c>
      <c r="E17" s="13" t="s">
        <v>58</v>
      </c>
      <c r="F17" s="13" t="str">
        <f t="shared" si="4"/>
        <v>cls: 5</v>
      </c>
      <c r="G17" s="13">
        <f t="shared" si="1"/>
        <v>1</v>
      </c>
      <c r="H17" s="13">
        <f t="shared" si="2"/>
        <v>1</v>
      </c>
      <c r="I17" s="13"/>
      <c r="J17" s="14"/>
      <c r="K17" s="13" t="s">
        <v>59</v>
      </c>
      <c r="L17" s="13" t="s">
        <v>27</v>
      </c>
      <c r="M17" s="13"/>
      <c r="N17" s="6" t="str">
        <f t="shared" si="3"/>
        <v>Bucsias Levente, Liceul Teoretic "Constantin Șerban" Aleșd</v>
      </c>
    </row>
    <row r="18" spans="1:23" ht="15" hidden="1" customHeight="1" x14ac:dyDescent="0.25">
      <c r="A18" s="12">
        <v>217</v>
      </c>
      <c r="B18" s="13" t="s">
        <v>364</v>
      </c>
      <c r="C18" s="12">
        <v>9</v>
      </c>
      <c r="D18" s="6">
        <f t="shared" si="0"/>
        <v>2</v>
      </c>
      <c r="E18" s="13" t="s">
        <v>365</v>
      </c>
      <c r="F18" s="13" t="str">
        <f t="shared" si="4"/>
        <v>cls: 9</v>
      </c>
      <c r="G18" s="13">
        <f t="shared" si="1"/>
        <v>1</v>
      </c>
      <c r="H18" s="13" t="str">
        <f t="shared" si="2"/>
        <v/>
      </c>
      <c r="I18" s="13"/>
      <c r="J18" s="14"/>
      <c r="K18" s="13" t="s">
        <v>366</v>
      </c>
      <c r="L18" s="13" t="s">
        <v>13</v>
      </c>
      <c r="M18" s="13"/>
      <c r="N18" s="6" t="str">
        <f t="shared" si="3"/>
        <v>BULZAN ILEANA, Colegiul Tehnic "Alexandru Roman" Aleșd</v>
      </c>
    </row>
    <row r="19" spans="1:23" ht="15" hidden="1" customHeight="1" x14ac:dyDescent="0.25">
      <c r="A19" s="12">
        <v>227</v>
      </c>
      <c r="B19" s="13" t="s">
        <v>379</v>
      </c>
      <c r="C19" s="12">
        <v>9</v>
      </c>
      <c r="D19" s="6">
        <f t="shared" si="0"/>
        <v>3</v>
      </c>
      <c r="E19" s="13" t="s">
        <v>365</v>
      </c>
      <c r="F19" s="13" t="str">
        <f t="shared" si="4"/>
        <v>cls: 9</v>
      </c>
      <c r="G19" s="13">
        <f t="shared" si="1"/>
        <v>2</v>
      </c>
      <c r="H19" s="13" t="str">
        <f t="shared" si="2"/>
        <v/>
      </c>
      <c r="I19" s="13"/>
      <c r="J19" s="14"/>
      <c r="K19" s="13" t="s">
        <v>366</v>
      </c>
      <c r="L19" s="13" t="s">
        <v>13</v>
      </c>
      <c r="M19" s="13"/>
      <c r="N19" s="6" t="str">
        <f t="shared" si="3"/>
        <v>BULZAN ILEANA, Colegiul Tehnic "Alexandru Roman" Aleșd</v>
      </c>
    </row>
    <row r="20" spans="1:23" s="11" customFormat="1" ht="15" hidden="1" customHeight="1" x14ac:dyDescent="0.25">
      <c r="A20" s="12">
        <v>228</v>
      </c>
      <c r="B20" s="13" t="s">
        <v>380</v>
      </c>
      <c r="C20" s="12">
        <v>9</v>
      </c>
      <c r="D20" s="6">
        <f t="shared" si="0"/>
        <v>4</v>
      </c>
      <c r="E20" s="13" t="s">
        <v>365</v>
      </c>
      <c r="F20" s="13" t="str">
        <f t="shared" si="4"/>
        <v>cls: 9</v>
      </c>
      <c r="G20" s="13">
        <f t="shared" si="1"/>
        <v>3</v>
      </c>
      <c r="H20" s="13" t="str">
        <f t="shared" si="2"/>
        <v/>
      </c>
      <c r="I20" s="13"/>
      <c r="J20" s="14"/>
      <c r="K20" s="13" t="s">
        <v>366</v>
      </c>
      <c r="L20" s="13" t="s">
        <v>13</v>
      </c>
      <c r="M20" s="13"/>
      <c r="N20" s="6" t="str">
        <f t="shared" si="3"/>
        <v>BULZAN ILEANA, Colegiul Tehnic "Alexandru Roman" Aleșd</v>
      </c>
      <c r="O20" s="6"/>
      <c r="P20" s="6"/>
      <c r="Q20" s="6"/>
      <c r="R20" s="6"/>
      <c r="S20" s="6"/>
      <c r="T20" s="6"/>
      <c r="U20" s="6"/>
      <c r="V20" s="6"/>
      <c r="W20" s="6"/>
    </row>
    <row r="21" spans="1:23" ht="15" hidden="1" customHeight="1" x14ac:dyDescent="0.25">
      <c r="A21" s="12">
        <v>259</v>
      </c>
      <c r="B21" s="13" t="s">
        <v>425</v>
      </c>
      <c r="C21" s="12">
        <v>11</v>
      </c>
      <c r="D21" s="6">
        <f t="shared" si="0"/>
        <v>1</v>
      </c>
      <c r="E21" s="13" t="s">
        <v>365</v>
      </c>
      <c r="F21" s="13" t="str">
        <f t="shared" si="4"/>
        <v>cls: 9 11</v>
      </c>
      <c r="G21" s="13">
        <f t="shared" si="1"/>
        <v>4</v>
      </c>
      <c r="H21" s="13">
        <f t="shared" si="2"/>
        <v>1</v>
      </c>
      <c r="I21" s="13">
        <v>10</v>
      </c>
      <c r="J21" s="14"/>
      <c r="K21" s="13" t="s">
        <v>366</v>
      </c>
      <c r="L21" s="13" t="s">
        <v>13</v>
      </c>
      <c r="M21" s="13"/>
      <c r="N21" s="6" t="str">
        <f t="shared" si="3"/>
        <v>BULZAN ILEANA, Colegiul Tehnic "Alexandru Roman" Aleșd</v>
      </c>
    </row>
    <row r="22" spans="1:23" ht="15" hidden="1" customHeight="1" x14ac:dyDescent="0.25">
      <c r="A22" s="12">
        <v>106</v>
      </c>
      <c r="B22" s="13" t="s">
        <v>204</v>
      </c>
      <c r="C22" s="12">
        <v>6</v>
      </c>
      <c r="D22" s="6">
        <f t="shared" si="0"/>
        <v>1</v>
      </c>
      <c r="E22" s="13" t="s">
        <v>205</v>
      </c>
      <c r="F22" s="13" t="str">
        <f t="shared" si="4"/>
        <v>cls: 6</v>
      </c>
      <c r="G22" s="13">
        <f t="shared" si="1"/>
        <v>1</v>
      </c>
      <c r="H22" s="13" t="str">
        <f t="shared" si="2"/>
        <v/>
      </c>
      <c r="I22" s="13"/>
      <c r="J22" s="14"/>
      <c r="K22" s="13" t="s">
        <v>147</v>
      </c>
      <c r="L22" s="13" t="s">
        <v>13</v>
      </c>
      <c r="M22" s="13"/>
      <c r="N22" s="6" t="str">
        <f t="shared" si="3"/>
        <v>Chirila Adriana, Colegiul Național "Iosif Vulcan" Oradea</v>
      </c>
    </row>
    <row r="23" spans="1:23" ht="15" hidden="1" customHeight="1" x14ac:dyDescent="0.25">
      <c r="A23" s="12">
        <v>120</v>
      </c>
      <c r="B23" s="13" t="s">
        <v>224</v>
      </c>
      <c r="C23" s="12">
        <v>6</v>
      </c>
      <c r="D23" s="6">
        <f t="shared" si="0"/>
        <v>2</v>
      </c>
      <c r="E23" s="13" t="s">
        <v>205</v>
      </c>
      <c r="F23" s="13" t="str">
        <f t="shared" si="4"/>
        <v>cls: 6</v>
      </c>
      <c r="G23" s="13">
        <f t="shared" si="1"/>
        <v>2</v>
      </c>
      <c r="H23" s="13" t="str">
        <f t="shared" si="2"/>
        <v/>
      </c>
      <c r="I23" s="13"/>
      <c r="J23" s="14"/>
      <c r="K23" s="13" t="s">
        <v>147</v>
      </c>
      <c r="L23" s="13" t="s">
        <v>13</v>
      </c>
      <c r="M23" s="13"/>
      <c r="N23" s="6" t="str">
        <f t="shared" si="3"/>
        <v>Chirila Adriana, Colegiul Național "Iosif Vulcan" Oradea</v>
      </c>
    </row>
    <row r="24" spans="1:23" ht="15" hidden="1" customHeight="1" x14ac:dyDescent="0.25">
      <c r="A24" s="12">
        <v>137</v>
      </c>
      <c r="B24" s="13" t="s">
        <v>245</v>
      </c>
      <c r="C24" s="12">
        <v>6</v>
      </c>
      <c r="D24" s="6">
        <f t="shared" si="0"/>
        <v>3</v>
      </c>
      <c r="E24" s="13" t="s">
        <v>205</v>
      </c>
      <c r="F24" s="13" t="str">
        <f t="shared" si="4"/>
        <v>cls: 6</v>
      </c>
      <c r="G24" s="13">
        <f t="shared" si="1"/>
        <v>3</v>
      </c>
      <c r="H24" s="13" t="str">
        <f t="shared" si="2"/>
        <v/>
      </c>
      <c r="I24" s="13"/>
      <c r="J24" s="14"/>
      <c r="K24" s="13" t="s">
        <v>147</v>
      </c>
      <c r="L24" s="13" t="s">
        <v>13</v>
      </c>
      <c r="M24" s="13"/>
      <c r="N24" s="6" t="str">
        <f t="shared" si="3"/>
        <v>Chirila Adriana, Colegiul Național "Iosif Vulcan" Oradea</v>
      </c>
    </row>
    <row r="25" spans="1:23" ht="15" hidden="1" customHeight="1" x14ac:dyDescent="0.25">
      <c r="A25" s="12">
        <v>166</v>
      </c>
      <c r="B25" s="13" t="s">
        <v>288</v>
      </c>
      <c r="C25" s="12">
        <v>7</v>
      </c>
      <c r="D25" s="6">
        <f t="shared" si="0"/>
        <v>1</v>
      </c>
      <c r="E25" s="13" t="s">
        <v>205</v>
      </c>
      <c r="F25" s="13" t="str">
        <f t="shared" si="4"/>
        <v>cls: 6 7</v>
      </c>
      <c r="G25" s="13">
        <f t="shared" si="1"/>
        <v>4</v>
      </c>
      <c r="H25" s="13">
        <f t="shared" si="2"/>
        <v>1</v>
      </c>
      <c r="I25" s="13" t="s">
        <v>556</v>
      </c>
      <c r="J25" s="14"/>
      <c r="K25" s="13" t="s">
        <v>147</v>
      </c>
      <c r="L25" s="13" t="s">
        <v>13</v>
      </c>
      <c r="M25" s="13"/>
      <c r="N25" s="6" t="str">
        <f t="shared" si="3"/>
        <v>Chirila Adriana, Colegiul Național "Iosif Vulcan" Oradea</v>
      </c>
    </row>
    <row r="26" spans="1:23" ht="15" hidden="1" customHeight="1" x14ac:dyDescent="0.25">
      <c r="A26" s="12">
        <v>110</v>
      </c>
      <c r="B26" s="13" t="s">
        <v>211</v>
      </c>
      <c r="C26" s="12">
        <v>6</v>
      </c>
      <c r="D26" s="6">
        <f t="shared" si="0"/>
        <v>1</v>
      </c>
      <c r="E26" s="13" t="s">
        <v>212</v>
      </c>
      <c r="F26" s="13" t="str">
        <f t="shared" si="4"/>
        <v>cls: 6</v>
      </c>
      <c r="G26" s="13">
        <f t="shared" si="1"/>
        <v>1</v>
      </c>
      <c r="H26" s="13">
        <f t="shared" si="2"/>
        <v>1</v>
      </c>
      <c r="I26" s="13">
        <v>12</v>
      </c>
      <c r="J26" s="14"/>
      <c r="K26" s="13" t="s">
        <v>213</v>
      </c>
      <c r="L26" s="13" t="s">
        <v>13</v>
      </c>
      <c r="M26" s="13"/>
      <c r="N26" s="6" t="str">
        <f t="shared" si="3"/>
        <v>Chiscoci Florica, Colegiul Național "Mihai Eminescu" Oradea</v>
      </c>
    </row>
    <row r="27" spans="1:23" ht="15" hidden="1" customHeight="1" x14ac:dyDescent="0.25">
      <c r="A27" s="12">
        <v>123</v>
      </c>
      <c r="B27" s="13" t="s">
        <v>228</v>
      </c>
      <c r="C27" s="12">
        <v>6</v>
      </c>
      <c r="D27" s="6">
        <f t="shared" si="0"/>
        <v>1</v>
      </c>
      <c r="E27" s="13" t="s">
        <v>229</v>
      </c>
      <c r="F27" s="13" t="str">
        <f t="shared" si="4"/>
        <v>cls: 6</v>
      </c>
      <c r="G27" s="13">
        <f t="shared" si="1"/>
        <v>1</v>
      </c>
      <c r="H27" s="13" t="str">
        <f t="shared" si="2"/>
        <v/>
      </c>
      <c r="I27" s="13"/>
      <c r="J27" s="14"/>
      <c r="K27" s="13" t="s">
        <v>0</v>
      </c>
      <c r="L27" s="13" t="s">
        <v>13</v>
      </c>
      <c r="M27" s="13"/>
      <c r="N27" s="6" t="str">
        <f t="shared" si="3"/>
        <v>Chisiu Gabriela, Colegiul Național "Emanuil Gojdu" Oradea</v>
      </c>
    </row>
    <row r="28" spans="1:23" ht="15" hidden="1" customHeight="1" x14ac:dyDescent="0.25">
      <c r="A28" s="12">
        <v>130</v>
      </c>
      <c r="B28" s="13" t="s">
        <v>237</v>
      </c>
      <c r="C28" s="12">
        <v>6</v>
      </c>
      <c r="D28" s="6">
        <f t="shared" si="0"/>
        <v>2</v>
      </c>
      <c r="E28" s="13" t="s">
        <v>229</v>
      </c>
      <c r="F28" s="13" t="str">
        <f t="shared" si="4"/>
        <v>cls: 6</v>
      </c>
      <c r="G28" s="13">
        <f t="shared" si="1"/>
        <v>2</v>
      </c>
      <c r="H28" s="13" t="str">
        <f t="shared" si="2"/>
        <v/>
      </c>
      <c r="I28" s="13"/>
      <c r="J28" s="14"/>
      <c r="K28" s="13" t="s">
        <v>0</v>
      </c>
      <c r="L28" s="13" t="s">
        <v>13</v>
      </c>
      <c r="M28" s="13"/>
      <c r="N28" s="6" t="str">
        <f t="shared" si="3"/>
        <v>Chisiu Gabriela, Colegiul Național "Emanuil Gojdu" Oradea</v>
      </c>
    </row>
    <row r="29" spans="1:23" s="11" customFormat="1" ht="15" hidden="1" customHeight="1" x14ac:dyDescent="0.25">
      <c r="A29" s="12">
        <v>158</v>
      </c>
      <c r="B29" s="13" t="s">
        <v>275</v>
      </c>
      <c r="C29" s="12">
        <v>7</v>
      </c>
      <c r="D29" s="6">
        <f t="shared" si="0"/>
        <v>3</v>
      </c>
      <c r="E29" s="13" t="s">
        <v>229</v>
      </c>
      <c r="F29" s="13" t="str">
        <f t="shared" si="4"/>
        <v>cls: 6 7</v>
      </c>
      <c r="G29" s="13">
        <f t="shared" si="1"/>
        <v>3</v>
      </c>
      <c r="H29" s="13" t="str">
        <f t="shared" si="2"/>
        <v/>
      </c>
      <c r="I29" s="13"/>
      <c r="J29" s="13" t="s">
        <v>276</v>
      </c>
      <c r="K29" s="13" t="s">
        <v>0</v>
      </c>
      <c r="L29" s="13" t="s">
        <v>13</v>
      </c>
      <c r="M29" s="13"/>
      <c r="N29" s="6" t="str">
        <f t="shared" si="3"/>
        <v>Chisiu Gabriela, Colegiul Național "Emanuil Gojdu" Oradea</v>
      </c>
      <c r="O29" s="6"/>
      <c r="P29" s="6"/>
      <c r="Q29" s="6"/>
      <c r="R29" s="6"/>
      <c r="S29" s="6"/>
      <c r="T29" s="6"/>
      <c r="U29" s="6"/>
      <c r="V29" s="6"/>
      <c r="W29" s="6"/>
    </row>
    <row r="30" spans="1:23" ht="15" hidden="1" customHeight="1" x14ac:dyDescent="0.25">
      <c r="A30" s="12">
        <v>160</v>
      </c>
      <c r="B30" s="13" t="s">
        <v>280</v>
      </c>
      <c r="C30" s="12">
        <v>7</v>
      </c>
      <c r="D30" s="6">
        <f t="shared" si="0"/>
        <v>4</v>
      </c>
      <c r="E30" s="13" t="s">
        <v>229</v>
      </c>
      <c r="F30" s="13" t="str">
        <f t="shared" si="4"/>
        <v>cls: 6 7</v>
      </c>
      <c r="G30" s="13">
        <f t="shared" si="1"/>
        <v>4</v>
      </c>
      <c r="H30" s="13" t="str">
        <f t="shared" si="2"/>
        <v/>
      </c>
      <c r="I30" s="13"/>
      <c r="J30" s="13" t="s">
        <v>276</v>
      </c>
      <c r="K30" s="13" t="s">
        <v>0</v>
      </c>
      <c r="L30" s="13" t="s">
        <v>13</v>
      </c>
      <c r="M30" s="13"/>
      <c r="N30" s="6" t="str">
        <f t="shared" si="3"/>
        <v>Chisiu Gabriela, Colegiul Național "Emanuil Gojdu" Oradea</v>
      </c>
    </row>
    <row r="31" spans="1:23" ht="15" hidden="1" customHeight="1" x14ac:dyDescent="0.25">
      <c r="A31" s="12">
        <v>162</v>
      </c>
      <c r="B31" s="13" t="s">
        <v>282</v>
      </c>
      <c r="C31" s="12">
        <v>7</v>
      </c>
      <c r="D31" s="6">
        <f t="shared" si="0"/>
        <v>5</v>
      </c>
      <c r="E31" s="13" t="s">
        <v>229</v>
      </c>
      <c r="F31" s="13" t="str">
        <f t="shared" si="4"/>
        <v>cls: 6 7</v>
      </c>
      <c r="G31" s="13">
        <f t="shared" si="1"/>
        <v>5</v>
      </c>
      <c r="H31" s="13" t="str">
        <f t="shared" si="2"/>
        <v/>
      </c>
      <c r="I31" s="13"/>
      <c r="J31" s="13" t="s">
        <v>276</v>
      </c>
      <c r="K31" s="13" t="s">
        <v>0</v>
      </c>
      <c r="L31" s="13" t="s">
        <v>13</v>
      </c>
      <c r="M31" s="13"/>
      <c r="N31" s="6" t="str">
        <f t="shared" si="3"/>
        <v>Chisiu Gabriela, Colegiul Național "Emanuil Gojdu" Oradea</v>
      </c>
    </row>
    <row r="32" spans="1:23" ht="15" hidden="1" customHeight="1" x14ac:dyDescent="0.25">
      <c r="A32" s="12">
        <v>243</v>
      </c>
      <c r="B32" s="13" t="s">
        <v>402</v>
      </c>
      <c r="C32" s="12">
        <v>10</v>
      </c>
      <c r="D32" s="6">
        <f t="shared" si="0"/>
        <v>1</v>
      </c>
      <c r="E32" s="13" t="s">
        <v>229</v>
      </c>
      <c r="F32" s="13" t="str">
        <f t="shared" si="4"/>
        <v>cls: 6 7 10</v>
      </c>
      <c r="G32" s="13">
        <f t="shared" si="1"/>
        <v>6</v>
      </c>
      <c r="H32" s="13">
        <f t="shared" si="2"/>
        <v>1</v>
      </c>
      <c r="I32" s="13">
        <v>11</v>
      </c>
      <c r="J32" s="13" t="s">
        <v>403</v>
      </c>
      <c r="K32" s="13" t="s">
        <v>0</v>
      </c>
      <c r="L32" s="13" t="s">
        <v>13</v>
      </c>
      <c r="M32" s="13"/>
      <c r="N32" s="6" t="str">
        <f t="shared" si="3"/>
        <v>Chisiu Gabriela, Colegiul Național "Emanuil Gojdu" Oradea</v>
      </c>
    </row>
    <row r="33" spans="1:23" ht="15" hidden="1" customHeight="1" x14ac:dyDescent="0.25">
      <c r="A33" s="12">
        <v>20</v>
      </c>
      <c r="B33" s="13" t="s">
        <v>64</v>
      </c>
      <c r="C33" s="12">
        <v>5</v>
      </c>
      <c r="D33" s="6">
        <f t="shared" si="0"/>
        <v>1</v>
      </c>
      <c r="E33" s="13" t="s">
        <v>65</v>
      </c>
      <c r="F33" s="13" t="str">
        <f t="shared" si="4"/>
        <v>cls: 5</v>
      </c>
      <c r="G33" s="13">
        <f t="shared" si="1"/>
        <v>1</v>
      </c>
      <c r="H33" s="13" t="str">
        <f t="shared" si="2"/>
        <v/>
      </c>
      <c r="I33" s="13"/>
      <c r="J33" s="14"/>
      <c r="K33" s="13" t="s">
        <v>0</v>
      </c>
      <c r="L33" s="13" t="s">
        <v>13</v>
      </c>
      <c r="M33" s="13"/>
      <c r="N33" s="6" t="str">
        <f t="shared" si="3"/>
        <v>CICORTAȘ MARIUS, Colegiul Național "Emanuil Gojdu" Oradea</v>
      </c>
    </row>
    <row r="34" spans="1:23" ht="15" hidden="1" customHeight="1" x14ac:dyDescent="0.25">
      <c r="A34" s="12">
        <v>25</v>
      </c>
      <c r="B34" s="13" t="s">
        <v>76</v>
      </c>
      <c r="C34" s="12">
        <v>5</v>
      </c>
      <c r="D34" s="6">
        <f t="shared" si="0"/>
        <v>2</v>
      </c>
      <c r="E34" s="13" t="s">
        <v>65</v>
      </c>
      <c r="F34" s="13" t="str">
        <f t="shared" si="4"/>
        <v>cls: 5</v>
      </c>
      <c r="G34" s="13">
        <f t="shared" si="1"/>
        <v>2</v>
      </c>
      <c r="H34" s="13" t="str">
        <f t="shared" si="2"/>
        <v/>
      </c>
      <c r="I34" s="13"/>
      <c r="J34" s="14"/>
      <c r="K34" s="13" t="s">
        <v>0</v>
      </c>
      <c r="L34" s="13" t="s">
        <v>13</v>
      </c>
      <c r="M34" s="13"/>
      <c r="N34" s="6" t="str">
        <f t="shared" si="3"/>
        <v>CICORTAȘ MARIUS, Colegiul Național "Emanuil Gojdu" Oradea</v>
      </c>
    </row>
    <row r="35" spans="1:23" ht="15" hidden="1" customHeight="1" x14ac:dyDescent="0.25">
      <c r="A35" s="12">
        <v>52</v>
      </c>
      <c r="B35" s="13" t="s">
        <v>122</v>
      </c>
      <c r="C35" s="12">
        <v>5</v>
      </c>
      <c r="D35" s="6">
        <f t="shared" si="0"/>
        <v>3</v>
      </c>
      <c r="E35" s="13" t="s">
        <v>65</v>
      </c>
      <c r="F35" s="13" t="str">
        <f t="shared" si="4"/>
        <v>cls: 5</v>
      </c>
      <c r="G35" s="13">
        <f t="shared" si="1"/>
        <v>3</v>
      </c>
      <c r="H35" s="13" t="str">
        <f t="shared" si="2"/>
        <v/>
      </c>
      <c r="I35" s="13"/>
      <c r="J35" s="14"/>
      <c r="K35" s="13" t="s">
        <v>0</v>
      </c>
      <c r="L35" s="13" t="s">
        <v>13</v>
      </c>
      <c r="M35" s="13"/>
      <c r="N35" s="6" t="str">
        <f t="shared" si="3"/>
        <v>CICORTAȘ MARIUS, Colegiul Național "Emanuil Gojdu" Oradea</v>
      </c>
    </row>
    <row r="36" spans="1:23" ht="15" hidden="1" customHeight="1" x14ac:dyDescent="0.25">
      <c r="A36" s="12">
        <v>64</v>
      </c>
      <c r="B36" s="13" t="s">
        <v>138</v>
      </c>
      <c r="C36" s="12">
        <v>5</v>
      </c>
      <c r="D36" s="6">
        <f t="shared" si="0"/>
        <v>4</v>
      </c>
      <c r="E36" s="13" t="s">
        <v>65</v>
      </c>
      <c r="F36" s="13" t="str">
        <f t="shared" si="4"/>
        <v>cls: 5</v>
      </c>
      <c r="G36" s="13">
        <f t="shared" si="1"/>
        <v>4</v>
      </c>
      <c r="H36" s="13" t="str">
        <f t="shared" si="2"/>
        <v/>
      </c>
      <c r="I36" s="13"/>
      <c r="J36" s="14"/>
      <c r="K36" s="13" t="s">
        <v>0</v>
      </c>
      <c r="L36" s="13" t="s">
        <v>13</v>
      </c>
      <c r="M36" s="13"/>
      <c r="N36" s="6" t="str">
        <f t="shared" si="3"/>
        <v>CICORTAȘ MARIUS, Colegiul Național "Emanuil Gojdu" Oradea</v>
      </c>
    </row>
    <row r="37" spans="1:23" ht="15" hidden="1" customHeight="1" x14ac:dyDescent="0.25">
      <c r="A37" s="7">
        <v>231</v>
      </c>
      <c r="B37" s="8" t="s">
        <v>383</v>
      </c>
      <c r="C37" s="7">
        <v>9</v>
      </c>
      <c r="D37" s="9">
        <f t="shared" si="0"/>
        <v>1</v>
      </c>
      <c r="E37" s="8" t="s">
        <v>65</v>
      </c>
      <c r="F37" s="8" t="str">
        <f t="shared" si="4"/>
        <v>cls: 5 9</v>
      </c>
      <c r="G37" s="8">
        <f t="shared" si="1"/>
        <v>5</v>
      </c>
      <c r="H37" s="8" t="str">
        <f t="shared" si="2"/>
        <v/>
      </c>
      <c r="I37" s="8">
        <v>11</v>
      </c>
      <c r="J37" s="8" t="s">
        <v>65</v>
      </c>
      <c r="K37" s="8" t="s">
        <v>0</v>
      </c>
      <c r="L37" s="8" t="s">
        <v>13</v>
      </c>
      <c r="M37" s="8"/>
      <c r="N37" s="11" t="str">
        <f t="shared" si="3"/>
        <v>CICORTAȘ MARIUS, Colegiul Național "Emanuil Gojdu" Oradea</v>
      </c>
      <c r="O37" s="11">
        <v>1</v>
      </c>
      <c r="P37" s="11"/>
      <c r="Q37" s="11"/>
      <c r="R37" s="11"/>
      <c r="S37" s="11"/>
      <c r="T37" s="11"/>
      <c r="U37" s="11"/>
      <c r="V37" s="11"/>
      <c r="W37" s="11"/>
    </row>
    <row r="38" spans="1:23" s="11" customFormat="1" ht="15" hidden="1" customHeight="1" x14ac:dyDescent="0.25">
      <c r="A38" s="12">
        <v>214</v>
      </c>
      <c r="B38" s="13" t="s">
        <v>360</v>
      </c>
      <c r="C38" s="12">
        <v>9</v>
      </c>
      <c r="D38" s="6">
        <f t="shared" si="0"/>
        <v>1</v>
      </c>
      <c r="E38" s="13" t="s">
        <v>65</v>
      </c>
      <c r="F38" s="13" t="str">
        <f t="shared" si="4"/>
        <v>cls: 5 9</v>
      </c>
      <c r="G38" s="13">
        <f t="shared" si="1"/>
        <v>6</v>
      </c>
      <c r="H38" s="13" t="str">
        <f t="shared" si="2"/>
        <v/>
      </c>
      <c r="I38" s="13"/>
      <c r="J38" s="14"/>
      <c r="K38" s="13" t="s">
        <v>0</v>
      </c>
      <c r="L38" s="13" t="s">
        <v>13</v>
      </c>
      <c r="M38" s="13"/>
      <c r="N38" s="6" t="str">
        <f t="shared" si="3"/>
        <v>CICORTAȘ MARIUS, Colegiul Național "Emanuil Gojdu" Oradea</v>
      </c>
      <c r="O38" s="6"/>
      <c r="P38" s="6"/>
      <c r="Q38" s="6"/>
      <c r="R38" s="6"/>
      <c r="S38" s="6"/>
      <c r="T38" s="6"/>
      <c r="U38" s="6"/>
      <c r="V38" s="6"/>
      <c r="W38" s="6"/>
    </row>
    <row r="39" spans="1:23" ht="15" hidden="1" customHeight="1" x14ac:dyDescent="0.25">
      <c r="A39" s="12">
        <v>216</v>
      </c>
      <c r="B39" s="13" t="s">
        <v>363</v>
      </c>
      <c r="C39" s="12">
        <v>9</v>
      </c>
      <c r="D39" s="6">
        <f t="shared" si="0"/>
        <v>2</v>
      </c>
      <c r="E39" s="13" t="s">
        <v>65</v>
      </c>
      <c r="F39" s="13" t="str">
        <f t="shared" si="4"/>
        <v>cls: 5 9</v>
      </c>
      <c r="G39" s="13">
        <f t="shared" si="1"/>
        <v>7</v>
      </c>
      <c r="H39" s="13" t="str">
        <f t="shared" si="2"/>
        <v/>
      </c>
      <c r="I39" s="13"/>
      <c r="J39" s="13" t="s">
        <v>65</v>
      </c>
      <c r="K39" s="13" t="s">
        <v>0</v>
      </c>
      <c r="L39" s="13" t="s">
        <v>13</v>
      </c>
      <c r="M39" s="13"/>
      <c r="N39" s="6" t="str">
        <f t="shared" si="3"/>
        <v>CICORTAȘ MARIUS, Colegiul Național "Emanuil Gojdu" Oradea</v>
      </c>
    </row>
    <row r="40" spans="1:23" ht="15" customHeight="1" x14ac:dyDescent="0.25">
      <c r="A40" s="12">
        <v>219</v>
      </c>
      <c r="B40" s="13" t="s">
        <v>368</v>
      </c>
      <c r="C40" s="12">
        <v>9</v>
      </c>
      <c r="D40" s="6">
        <f t="shared" si="0"/>
        <v>3</v>
      </c>
      <c r="E40" s="13" t="s">
        <v>65</v>
      </c>
      <c r="F40" s="13" t="str">
        <f t="shared" si="4"/>
        <v>cls: 5 9</v>
      </c>
      <c r="G40" s="13">
        <f t="shared" si="1"/>
        <v>8</v>
      </c>
      <c r="H40" s="13">
        <f t="shared" si="2"/>
        <v>1</v>
      </c>
      <c r="I40" s="13"/>
      <c r="J40" s="13" t="s">
        <v>65</v>
      </c>
      <c r="K40" s="13" t="s">
        <v>0</v>
      </c>
      <c r="L40" s="13" t="s">
        <v>13</v>
      </c>
      <c r="M40" s="13"/>
      <c r="N40" s="6" t="str">
        <f t="shared" si="3"/>
        <v>CICORTAȘ MARIUS, Colegiul Național "Emanuil Gojdu" Oradea</v>
      </c>
    </row>
    <row r="41" spans="1:23" ht="15" hidden="1" customHeight="1" x14ac:dyDescent="0.25">
      <c r="A41" s="12">
        <v>33</v>
      </c>
      <c r="B41" s="13" t="s">
        <v>89</v>
      </c>
      <c r="C41" s="12">
        <v>5</v>
      </c>
      <c r="D41" s="6">
        <f t="shared" si="0"/>
        <v>1</v>
      </c>
      <c r="E41" s="13" t="s">
        <v>90</v>
      </c>
      <c r="F41" s="13" t="str">
        <f t="shared" si="4"/>
        <v>cls: 5</v>
      </c>
      <c r="G41" s="13">
        <f t="shared" si="1"/>
        <v>1</v>
      </c>
      <c r="H41" s="13">
        <f t="shared" si="2"/>
        <v>1</v>
      </c>
      <c r="I41" s="13">
        <v>11</v>
      </c>
      <c r="J41" s="14"/>
      <c r="K41" s="13" t="s">
        <v>91</v>
      </c>
      <c r="L41" s="13" t="s">
        <v>13</v>
      </c>
      <c r="M41" s="13"/>
      <c r="N41" s="6" t="str">
        <f t="shared" si="3"/>
        <v>Cioara Codruta, Liceul Don Orione</v>
      </c>
    </row>
    <row r="42" spans="1:23" s="26" customFormat="1" ht="26.25" hidden="1" customHeight="1" x14ac:dyDescent="0.25">
      <c r="A42" s="12">
        <v>127</v>
      </c>
      <c r="B42" s="13" t="s">
        <v>233</v>
      </c>
      <c r="C42" s="12">
        <v>6</v>
      </c>
      <c r="D42" s="6">
        <f t="shared" si="0"/>
        <v>1</v>
      </c>
      <c r="E42" s="13" t="s">
        <v>217</v>
      </c>
      <c r="F42" s="13" t="str">
        <f t="shared" si="4"/>
        <v>cls: 6</v>
      </c>
      <c r="G42" s="13">
        <f t="shared" si="1"/>
        <v>1</v>
      </c>
      <c r="H42" s="13" t="str">
        <f t="shared" si="2"/>
        <v/>
      </c>
      <c r="I42" s="13">
        <v>8</v>
      </c>
      <c r="J42" s="14"/>
      <c r="K42" s="13" t="s">
        <v>143</v>
      </c>
      <c r="L42" s="13" t="s">
        <v>13</v>
      </c>
      <c r="M42" s="13"/>
      <c r="N42" s="6" t="str">
        <f t="shared" si="3"/>
        <v>Clop Ana Mariana, Liceul Vocațional Pedagogic "Nicolae Bolcaș" Beiuș</v>
      </c>
      <c r="O42" s="6"/>
      <c r="P42" s="6"/>
      <c r="Q42" s="6"/>
      <c r="R42" s="6"/>
      <c r="S42" s="6"/>
      <c r="T42" s="6"/>
      <c r="U42" s="6"/>
      <c r="V42" s="6"/>
      <c r="W42" s="6"/>
    </row>
    <row r="43" spans="1:23" ht="26.25" hidden="1" customHeight="1" x14ac:dyDescent="0.25">
      <c r="A43" s="12">
        <v>113</v>
      </c>
      <c r="B43" s="13" t="s">
        <v>216</v>
      </c>
      <c r="C43" s="12">
        <v>6</v>
      </c>
      <c r="D43" s="6">
        <f t="shared" si="0"/>
        <v>1</v>
      </c>
      <c r="E43" s="13" t="s">
        <v>217</v>
      </c>
      <c r="F43" s="13" t="str">
        <f t="shared" si="4"/>
        <v>cls: 6</v>
      </c>
      <c r="G43" s="13">
        <f t="shared" si="1"/>
        <v>2</v>
      </c>
      <c r="H43" s="13" t="str">
        <f t="shared" si="2"/>
        <v/>
      </c>
      <c r="I43" s="13"/>
      <c r="J43" s="14"/>
      <c r="K43" s="13" t="s">
        <v>143</v>
      </c>
      <c r="L43" s="13" t="s">
        <v>13</v>
      </c>
      <c r="M43" s="13"/>
      <c r="N43" s="6" t="str">
        <f t="shared" si="3"/>
        <v>Clop Ana Mariana, Liceul Vocațional Pedagogic "Nicolae Bolcaș" Beiuș</v>
      </c>
    </row>
    <row r="44" spans="1:23" ht="26.25" customHeight="1" x14ac:dyDescent="0.25">
      <c r="A44" s="12">
        <v>118</v>
      </c>
      <c r="B44" s="13" t="s">
        <v>222</v>
      </c>
      <c r="C44" s="12">
        <v>6</v>
      </c>
      <c r="D44" s="6">
        <f t="shared" si="0"/>
        <v>2</v>
      </c>
      <c r="E44" s="13" t="s">
        <v>217</v>
      </c>
      <c r="F44" s="13" t="str">
        <f t="shared" si="4"/>
        <v>cls: 6</v>
      </c>
      <c r="G44" s="13">
        <f t="shared" si="1"/>
        <v>3</v>
      </c>
      <c r="H44" s="13">
        <f t="shared" si="2"/>
        <v>1</v>
      </c>
      <c r="I44" s="13"/>
      <c r="J44" s="14"/>
      <c r="K44" s="13" t="s">
        <v>143</v>
      </c>
      <c r="L44" s="13" t="s">
        <v>13</v>
      </c>
      <c r="M44" s="13"/>
      <c r="N44" s="6" t="str">
        <f t="shared" si="3"/>
        <v>Clop Ana Mariana, Liceul Vocațional Pedagogic "Nicolae Bolcaș" Beiuș</v>
      </c>
    </row>
    <row r="45" spans="1:23" ht="15" hidden="1" customHeight="1" x14ac:dyDescent="0.25">
      <c r="A45" s="12">
        <v>63</v>
      </c>
      <c r="B45" s="13" t="s">
        <v>135</v>
      </c>
      <c r="C45" s="12">
        <v>5</v>
      </c>
      <c r="D45" s="6">
        <f t="shared" si="0"/>
        <v>1</v>
      </c>
      <c r="E45" s="13" t="s">
        <v>136</v>
      </c>
      <c r="F45" s="13" t="str">
        <f t="shared" si="4"/>
        <v>cls: 5</v>
      </c>
      <c r="G45" s="13">
        <f t="shared" si="1"/>
        <v>1</v>
      </c>
      <c r="H45" s="13">
        <f t="shared" si="2"/>
        <v>1</v>
      </c>
      <c r="I45" s="13">
        <v>6</v>
      </c>
      <c r="J45" s="14"/>
      <c r="K45" s="13" t="s">
        <v>137</v>
      </c>
      <c r="L45" s="13" t="s">
        <v>13</v>
      </c>
      <c r="M45" s="13"/>
      <c r="N45" s="6" t="str">
        <f t="shared" si="3"/>
        <v>Codău Andra, Școala Gimnazială Nr.11 Oradea</v>
      </c>
    </row>
    <row r="46" spans="1:23" ht="26.25" hidden="1" customHeight="1" x14ac:dyDescent="0.25">
      <c r="A46" s="12">
        <v>10</v>
      </c>
      <c r="B46" s="13" t="s">
        <v>37</v>
      </c>
      <c r="C46" s="12">
        <v>5</v>
      </c>
      <c r="D46" s="6">
        <f t="shared" si="0"/>
        <v>1</v>
      </c>
      <c r="E46" s="13" t="s">
        <v>32</v>
      </c>
      <c r="F46" s="13" t="str">
        <f t="shared" si="4"/>
        <v>cls: 5</v>
      </c>
      <c r="G46" s="13">
        <f t="shared" si="1"/>
        <v>1</v>
      </c>
      <c r="H46" s="13" t="str">
        <f t="shared" si="2"/>
        <v/>
      </c>
      <c r="I46" s="13">
        <v>7</v>
      </c>
      <c r="J46" s="14"/>
      <c r="K46" s="13" t="s">
        <v>33</v>
      </c>
      <c r="L46" s="13" t="s">
        <v>13</v>
      </c>
      <c r="M46" s="13"/>
      <c r="N46" s="6" t="str">
        <f t="shared" si="3"/>
        <v>CODAU TEODORA, Școala Gimnazială "Dimitrie Cantemir" Oradea</v>
      </c>
    </row>
    <row r="47" spans="1:23" s="11" customFormat="1" ht="26.25" customHeight="1" x14ac:dyDescent="0.25">
      <c r="A47" s="12">
        <v>8</v>
      </c>
      <c r="B47" s="13" t="s">
        <v>31</v>
      </c>
      <c r="C47" s="12">
        <v>5</v>
      </c>
      <c r="D47" s="6">
        <f t="shared" si="0"/>
        <v>1</v>
      </c>
      <c r="E47" s="13" t="s">
        <v>32</v>
      </c>
      <c r="F47" s="13" t="str">
        <f t="shared" si="4"/>
        <v>cls: 5</v>
      </c>
      <c r="G47" s="13">
        <f t="shared" si="1"/>
        <v>2</v>
      </c>
      <c r="H47" s="13">
        <f t="shared" si="2"/>
        <v>1</v>
      </c>
      <c r="I47" s="13"/>
      <c r="J47" s="14"/>
      <c r="K47" s="13" t="s">
        <v>33</v>
      </c>
      <c r="L47" s="13" t="s">
        <v>13</v>
      </c>
      <c r="M47" s="13"/>
      <c r="N47" s="6" t="str">
        <f t="shared" si="3"/>
        <v>CODAU TEODORA, Școala Gimnazială "Dimitrie Cantemir" Oradea</v>
      </c>
      <c r="O47" s="6"/>
      <c r="P47" s="6"/>
      <c r="Q47" s="6"/>
      <c r="R47" s="6"/>
      <c r="S47" s="6"/>
      <c r="T47" s="6"/>
      <c r="U47" s="6"/>
      <c r="V47" s="6"/>
      <c r="W47" s="6"/>
    </row>
    <row r="48" spans="1:23" ht="15" hidden="1" customHeight="1" x14ac:dyDescent="0.25">
      <c r="A48" s="7">
        <v>141</v>
      </c>
      <c r="B48" s="8" t="s">
        <v>251</v>
      </c>
      <c r="C48" s="7">
        <v>6</v>
      </c>
      <c r="D48" s="9">
        <f t="shared" si="0"/>
        <v>1</v>
      </c>
      <c r="E48" s="8" t="s">
        <v>252</v>
      </c>
      <c r="F48" s="8" t="str">
        <f t="shared" si="4"/>
        <v>cls: 6</v>
      </c>
      <c r="G48" s="8">
        <f t="shared" si="1"/>
        <v>1</v>
      </c>
      <c r="H48" s="8">
        <f t="shared" si="2"/>
        <v>1</v>
      </c>
      <c r="I48" s="8">
        <v>7</v>
      </c>
      <c r="J48" s="10"/>
      <c r="K48" s="8" t="s">
        <v>46</v>
      </c>
      <c r="L48" s="8" t="s">
        <v>13</v>
      </c>
      <c r="M48" s="8"/>
      <c r="N48" s="11" t="str">
        <f t="shared" si="3"/>
        <v>Copil Olimpia, Colegiul Național "Samuil Vulcan" Beiuș</v>
      </c>
      <c r="O48" s="11">
        <v>1</v>
      </c>
      <c r="P48" s="11"/>
      <c r="Q48" s="11"/>
      <c r="R48" s="11"/>
      <c r="S48" s="11"/>
      <c r="T48" s="11"/>
      <c r="U48" s="11"/>
      <c r="V48" s="11"/>
      <c r="W48" s="11"/>
    </row>
    <row r="49" spans="1:23" ht="15" hidden="1" customHeight="1" x14ac:dyDescent="0.25">
      <c r="A49" s="12">
        <v>220</v>
      </c>
      <c r="B49" s="13" t="s">
        <v>369</v>
      </c>
      <c r="C49" s="12">
        <v>9</v>
      </c>
      <c r="D49" s="6">
        <f t="shared" si="0"/>
        <v>1</v>
      </c>
      <c r="E49" s="13" t="s">
        <v>370</v>
      </c>
      <c r="F49" s="13" t="str">
        <f t="shared" si="4"/>
        <v>cls: 9</v>
      </c>
      <c r="G49" s="13">
        <f t="shared" si="1"/>
        <v>1</v>
      </c>
      <c r="H49" s="13" t="str">
        <f t="shared" si="2"/>
        <v/>
      </c>
      <c r="I49" s="13"/>
      <c r="J49" s="14"/>
      <c r="K49" s="13" t="s">
        <v>268</v>
      </c>
      <c r="L49" s="13" t="s">
        <v>13</v>
      </c>
      <c r="M49" s="13"/>
      <c r="N49" s="6" t="str">
        <f t="shared" si="3"/>
        <v>COROIU AURELIA MANUELA, Colegiul Național "Avram Iancu" Ștei</v>
      </c>
    </row>
    <row r="50" spans="1:23" ht="15" hidden="1" customHeight="1" x14ac:dyDescent="0.25">
      <c r="A50" s="12">
        <v>223</v>
      </c>
      <c r="B50" s="13" t="s">
        <v>375</v>
      </c>
      <c r="C50" s="12">
        <v>9</v>
      </c>
      <c r="D50" s="6">
        <f t="shared" si="0"/>
        <v>2</v>
      </c>
      <c r="E50" s="13" t="s">
        <v>370</v>
      </c>
      <c r="F50" s="13" t="str">
        <f t="shared" si="4"/>
        <v>cls: 9</v>
      </c>
      <c r="G50" s="13">
        <f t="shared" si="1"/>
        <v>2</v>
      </c>
      <c r="H50" s="13" t="str">
        <f t="shared" si="2"/>
        <v/>
      </c>
      <c r="I50" s="13"/>
      <c r="J50" s="14"/>
      <c r="K50" s="13" t="s">
        <v>268</v>
      </c>
      <c r="L50" s="13" t="s">
        <v>13</v>
      </c>
      <c r="M50" s="13"/>
      <c r="N50" s="6" t="str">
        <f t="shared" si="3"/>
        <v>COROIU AURELIA MANUELA, Colegiul Național "Avram Iancu" Ștei</v>
      </c>
    </row>
    <row r="51" spans="1:23" ht="15" hidden="1" customHeight="1" x14ac:dyDescent="0.25">
      <c r="A51" s="12">
        <v>225</v>
      </c>
      <c r="B51" s="13" t="s">
        <v>377</v>
      </c>
      <c r="C51" s="12">
        <v>9</v>
      </c>
      <c r="D51" s="6">
        <f t="shared" si="0"/>
        <v>3</v>
      </c>
      <c r="E51" s="13" t="s">
        <v>370</v>
      </c>
      <c r="F51" s="13" t="str">
        <f t="shared" si="4"/>
        <v>cls: 9</v>
      </c>
      <c r="G51" s="13">
        <f t="shared" si="1"/>
        <v>3</v>
      </c>
      <c r="H51" s="13" t="str">
        <f t="shared" si="2"/>
        <v/>
      </c>
      <c r="I51" s="13"/>
      <c r="J51" s="14"/>
      <c r="K51" s="13" t="s">
        <v>268</v>
      </c>
      <c r="L51" s="13" t="s">
        <v>13</v>
      </c>
      <c r="M51" s="13"/>
      <c r="N51" s="6" t="str">
        <f t="shared" si="3"/>
        <v>COROIU AURELIA MANUELA, Colegiul Național "Avram Iancu" Ștei</v>
      </c>
    </row>
    <row r="52" spans="1:23" ht="15" customHeight="1" x14ac:dyDescent="0.25">
      <c r="A52" s="12">
        <v>226</v>
      </c>
      <c r="B52" s="13" t="s">
        <v>378</v>
      </c>
      <c r="C52" s="12">
        <v>9</v>
      </c>
      <c r="D52" s="6">
        <f t="shared" si="0"/>
        <v>4</v>
      </c>
      <c r="E52" s="13" t="s">
        <v>370</v>
      </c>
      <c r="F52" s="13" t="str">
        <f t="shared" si="4"/>
        <v>cls: 9</v>
      </c>
      <c r="G52" s="13">
        <f t="shared" si="1"/>
        <v>4</v>
      </c>
      <c r="H52" s="13">
        <f t="shared" si="2"/>
        <v>1</v>
      </c>
      <c r="I52" s="13"/>
      <c r="J52" s="14"/>
      <c r="K52" s="13" t="s">
        <v>268</v>
      </c>
      <c r="L52" s="13" t="s">
        <v>13</v>
      </c>
      <c r="M52" s="13"/>
      <c r="N52" s="6" t="str">
        <f t="shared" si="3"/>
        <v>COROIU AURELIA MANUELA, Colegiul Național "Avram Iancu" Ștei</v>
      </c>
    </row>
    <row r="53" spans="1:23" ht="15" hidden="1" customHeight="1" x14ac:dyDescent="0.25">
      <c r="A53" s="12">
        <v>65</v>
      </c>
      <c r="B53" s="13" t="s">
        <v>139</v>
      </c>
      <c r="C53" s="12">
        <v>5</v>
      </c>
      <c r="D53" s="6">
        <f t="shared" si="0"/>
        <v>1</v>
      </c>
      <c r="E53" s="13" t="s">
        <v>35</v>
      </c>
      <c r="F53" s="13" t="str">
        <f t="shared" si="4"/>
        <v>cls: 5</v>
      </c>
      <c r="G53" s="13">
        <f t="shared" si="1"/>
        <v>1</v>
      </c>
      <c r="H53" s="13" t="str">
        <f t="shared" si="2"/>
        <v/>
      </c>
      <c r="I53" s="13">
        <v>11</v>
      </c>
      <c r="J53" s="14"/>
      <c r="K53" s="13" t="s">
        <v>36</v>
      </c>
      <c r="L53" s="13" t="s">
        <v>13</v>
      </c>
      <c r="M53" s="13"/>
      <c r="N53" s="6" t="str">
        <f t="shared" si="3"/>
        <v>CURILĂ CORINA, Colegiul Național "Onisifor Ghibu" Oradea</v>
      </c>
    </row>
    <row r="54" spans="1:23" ht="15" hidden="1" customHeight="1" x14ac:dyDescent="0.25">
      <c r="A54" s="12">
        <v>9</v>
      </c>
      <c r="B54" s="13" t="s">
        <v>34</v>
      </c>
      <c r="C54" s="12">
        <v>5</v>
      </c>
      <c r="D54" s="6">
        <f t="shared" si="0"/>
        <v>1</v>
      </c>
      <c r="E54" s="13" t="s">
        <v>35</v>
      </c>
      <c r="F54" s="13" t="str">
        <f t="shared" si="4"/>
        <v>cls: 5</v>
      </c>
      <c r="G54" s="13">
        <f t="shared" si="1"/>
        <v>2</v>
      </c>
      <c r="H54" s="13" t="str">
        <f t="shared" si="2"/>
        <v/>
      </c>
      <c r="I54" s="13"/>
      <c r="J54" s="14"/>
      <c r="K54" s="13" t="s">
        <v>36</v>
      </c>
      <c r="L54" s="13" t="s">
        <v>13</v>
      </c>
      <c r="M54" s="13"/>
      <c r="N54" s="6" t="str">
        <f t="shared" si="3"/>
        <v>CURILĂ CORINA, Colegiul Național "Onisifor Ghibu" Oradea</v>
      </c>
    </row>
    <row r="55" spans="1:23" ht="15" customHeight="1" x14ac:dyDescent="0.25">
      <c r="A55" s="12">
        <v>55</v>
      </c>
      <c r="B55" s="13" t="s">
        <v>125</v>
      </c>
      <c r="C55" s="12">
        <v>5</v>
      </c>
      <c r="D55" s="6">
        <f t="shared" si="0"/>
        <v>2</v>
      </c>
      <c r="E55" s="13" t="s">
        <v>35</v>
      </c>
      <c r="F55" s="13" t="str">
        <f t="shared" si="4"/>
        <v>cls: 5</v>
      </c>
      <c r="G55" s="13">
        <f t="shared" si="1"/>
        <v>3</v>
      </c>
      <c r="H55" s="13">
        <f t="shared" si="2"/>
        <v>1</v>
      </c>
      <c r="I55" s="13"/>
      <c r="J55" s="14"/>
      <c r="K55" s="13" t="s">
        <v>36</v>
      </c>
      <c r="L55" s="13" t="s">
        <v>13</v>
      </c>
      <c r="M55" s="13"/>
      <c r="N55" s="6" t="str">
        <f t="shared" si="3"/>
        <v>CURILĂ CORINA, Colegiul Național "Onisifor Ghibu" Oradea</v>
      </c>
    </row>
    <row r="56" spans="1:23" s="11" customFormat="1" ht="15" hidden="1" customHeight="1" x14ac:dyDescent="0.25">
      <c r="A56" s="12">
        <v>37</v>
      </c>
      <c r="B56" s="13" t="s">
        <v>97</v>
      </c>
      <c r="C56" s="12">
        <v>5</v>
      </c>
      <c r="D56" s="6">
        <f t="shared" si="0"/>
        <v>3</v>
      </c>
      <c r="E56" s="13" t="s">
        <v>207</v>
      </c>
      <c r="F56" s="13" t="str">
        <f t="shared" si="4"/>
        <v>cls: 5</v>
      </c>
      <c r="G56" s="13">
        <f t="shared" si="1"/>
        <v>1</v>
      </c>
      <c r="H56" s="13" t="str">
        <f t="shared" si="2"/>
        <v/>
      </c>
      <c r="I56" s="13"/>
      <c r="J56" s="14"/>
      <c r="K56" s="13" t="s">
        <v>99</v>
      </c>
      <c r="L56" s="13" t="s">
        <v>13</v>
      </c>
      <c r="M56" s="13"/>
      <c r="N56" s="6" t="str">
        <f t="shared" si="3"/>
        <v>CURILĂ DIANA, Școala Gimnazială "Dacia" Oradea</v>
      </c>
      <c r="O56" s="6"/>
      <c r="P56" s="6"/>
      <c r="Q56" s="6"/>
      <c r="R56" s="6"/>
      <c r="S56" s="6"/>
      <c r="T56" s="6"/>
      <c r="U56" s="6"/>
      <c r="V56" s="6"/>
      <c r="W56" s="6"/>
    </row>
    <row r="57" spans="1:23" ht="15" hidden="1" customHeight="1" x14ac:dyDescent="0.25">
      <c r="A57" s="12">
        <v>107</v>
      </c>
      <c r="B57" s="13" t="s">
        <v>206</v>
      </c>
      <c r="C57" s="12">
        <v>6</v>
      </c>
      <c r="D57" s="6">
        <f t="shared" si="0"/>
        <v>1</v>
      </c>
      <c r="E57" s="13" t="s">
        <v>207</v>
      </c>
      <c r="F57" s="13" t="str">
        <f t="shared" si="4"/>
        <v>cls: 5 6</v>
      </c>
      <c r="G57" s="13">
        <f t="shared" si="1"/>
        <v>2</v>
      </c>
      <c r="H57" s="13" t="str">
        <f t="shared" si="2"/>
        <v/>
      </c>
      <c r="I57" s="13">
        <v>8</v>
      </c>
      <c r="J57" s="14"/>
      <c r="K57" s="13" t="s">
        <v>99</v>
      </c>
      <c r="L57" s="13" t="s">
        <v>13</v>
      </c>
      <c r="M57" s="13"/>
      <c r="N57" s="6" t="str">
        <f t="shared" si="3"/>
        <v>CURILĂ DIANA, Școala Gimnazială "Dacia" Oradea</v>
      </c>
    </row>
    <row r="58" spans="1:23" ht="15" hidden="1" customHeight="1" x14ac:dyDescent="0.25">
      <c r="A58" s="12">
        <v>93</v>
      </c>
      <c r="B58" s="13" t="s">
        <v>189</v>
      </c>
      <c r="C58" s="12">
        <v>6</v>
      </c>
      <c r="D58" s="6">
        <f t="shared" si="0"/>
        <v>1</v>
      </c>
      <c r="E58" s="13" t="s">
        <v>207</v>
      </c>
      <c r="F58" s="13" t="str">
        <f t="shared" si="4"/>
        <v>cls: 5 6</v>
      </c>
      <c r="G58" s="13">
        <f t="shared" si="1"/>
        <v>3</v>
      </c>
      <c r="H58" s="13" t="str">
        <f t="shared" si="2"/>
        <v/>
      </c>
      <c r="I58" s="13"/>
      <c r="J58" s="14"/>
      <c r="K58" s="13" t="s">
        <v>99</v>
      </c>
      <c r="L58" s="13" t="s">
        <v>13</v>
      </c>
      <c r="M58" s="13"/>
      <c r="N58" s="6" t="str">
        <f t="shared" si="3"/>
        <v>CURILĂ DIANA, Școala Gimnazială "Dacia" Oradea</v>
      </c>
    </row>
    <row r="59" spans="1:23" ht="15" hidden="1" customHeight="1" x14ac:dyDescent="0.25">
      <c r="A59" s="12">
        <v>99</v>
      </c>
      <c r="B59" s="13" t="s">
        <v>195</v>
      </c>
      <c r="C59" s="12">
        <v>6</v>
      </c>
      <c r="D59" s="6">
        <f t="shared" si="0"/>
        <v>2</v>
      </c>
      <c r="E59" s="13" t="s">
        <v>207</v>
      </c>
      <c r="F59" s="13" t="str">
        <f t="shared" si="4"/>
        <v>cls: 5 6</v>
      </c>
      <c r="G59" s="13">
        <f t="shared" si="1"/>
        <v>4</v>
      </c>
      <c r="H59" s="13" t="str">
        <f t="shared" si="2"/>
        <v/>
      </c>
      <c r="I59" s="13"/>
      <c r="J59" s="14"/>
      <c r="K59" s="13" t="s">
        <v>99</v>
      </c>
      <c r="L59" s="13" t="s">
        <v>13</v>
      </c>
      <c r="M59" s="13"/>
      <c r="N59" s="6" t="str">
        <f t="shared" si="3"/>
        <v>CURILĂ DIANA, Școala Gimnazială "Dacia" Oradea</v>
      </c>
    </row>
    <row r="60" spans="1:23" ht="15" hidden="1" customHeight="1" x14ac:dyDescent="0.25">
      <c r="A60" s="12">
        <v>125</v>
      </c>
      <c r="B60" s="13" t="s">
        <v>231</v>
      </c>
      <c r="C60" s="12">
        <v>6</v>
      </c>
      <c r="D60" s="6">
        <f t="shared" si="0"/>
        <v>3</v>
      </c>
      <c r="E60" s="13" t="s">
        <v>207</v>
      </c>
      <c r="F60" s="13" t="str">
        <f t="shared" si="4"/>
        <v>cls: 5 6</v>
      </c>
      <c r="G60" s="13">
        <f t="shared" si="1"/>
        <v>5</v>
      </c>
      <c r="H60" s="13" t="str">
        <f t="shared" si="2"/>
        <v/>
      </c>
      <c r="I60" s="13"/>
      <c r="J60" s="14"/>
      <c r="K60" s="13" t="s">
        <v>99</v>
      </c>
      <c r="L60" s="13" t="s">
        <v>13</v>
      </c>
      <c r="M60" s="13"/>
      <c r="N60" s="6" t="str">
        <f t="shared" si="3"/>
        <v>CURILĂ DIANA, Școala Gimnazială "Dacia" Oradea</v>
      </c>
    </row>
    <row r="61" spans="1:23" ht="15" hidden="1" customHeight="1" x14ac:dyDescent="0.25">
      <c r="A61" s="12">
        <v>152</v>
      </c>
      <c r="B61" s="13" t="s">
        <v>265</v>
      </c>
      <c r="C61" s="12">
        <v>7</v>
      </c>
      <c r="D61" s="6">
        <f t="shared" si="0"/>
        <v>4</v>
      </c>
      <c r="E61" s="13" t="s">
        <v>207</v>
      </c>
      <c r="F61" s="13" t="str">
        <f t="shared" si="4"/>
        <v>cls: 5 6 7</v>
      </c>
      <c r="G61" s="13">
        <f t="shared" si="1"/>
        <v>6</v>
      </c>
      <c r="H61" s="13" t="str">
        <f t="shared" si="2"/>
        <v/>
      </c>
      <c r="I61" s="13"/>
      <c r="J61" s="14"/>
      <c r="K61" s="13" t="s">
        <v>99</v>
      </c>
      <c r="L61" s="13" t="s">
        <v>13</v>
      </c>
      <c r="M61" s="13"/>
      <c r="N61" s="6" t="str">
        <f t="shared" si="3"/>
        <v>CURILĂ DIANA, Școala Gimnazială "Dacia" Oradea</v>
      </c>
    </row>
    <row r="62" spans="1:23" ht="15" customHeight="1" x14ac:dyDescent="0.25">
      <c r="A62" s="12">
        <v>161</v>
      </c>
      <c r="B62" s="13" t="s">
        <v>281</v>
      </c>
      <c r="C62" s="12">
        <v>7</v>
      </c>
      <c r="D62" s="6">
        <f t="shared" si="0"/>
        <v>5</v>
      </c>
      <c r="E62" s="13" t="s">
        <v>207</v>
      </c>
      <c r="F62" s="13" t="str">
        <f t="shared" si="4"/>
        <v>cls: 5 6 7</v>
      </c>
      <c r="G62" s="13">
        <f t="shared" si="1"/>
        <v>7</v>
      </c>
      <c r="H62" s="13">
        <f t="shared" si="2"/>
        <v>1</v>
      </c>
      <c r="I62" s="13"/>
      <c r="J62" s="14"/>
      <c r="K62" s="13" t="s">
        <v>99</v>
      </c>
      <c r="L62" s="13" t="s">
        <v>13</v>
      </c>
      <c r="M62" s="13"/>
      <c r="N62" s="6" t="str">
        <f t="shared" si="3"/>
        <v>CURILĂ DIANA, Școala Gimnazială "Dacia" Oradea</v>
      </c>
    </row>
    <row r="63" spans="1:23" ht="26.25" hidden="1" customHeight="1" x14ac:dyDescent="0.25">
      <c r="A63" s="12">
        <v>67</v>
      </c>
      <c r="B63" s="13" t="s">
        <v>141</v>
      </c>
      <c r="C63" s="12">
        <v>5</v>
      </c>
      <c r="D63" s="6">
        <f t="shared" si="0"/>
        <v>6</v>
      </c>
      <c r="E63" s="13" t="s">
        <v>142</v>
      </c>
      <c r="F63" s="13" t="str">
        <f t="shared" si="4"/>
        <v>cls: 5</v>
      </c>
      <c r="G63" s="13">
        <f t="shared" si="1"/>
        <v>1</v>
      </c>
      <c r="H63" s="13" t="str">
        <f t="shared" si="2"/>
        <v/>
      </c>
      <c r="I63" s="13"/>
      <c r="J63" s="14"/>
      <c r="K63" s="13" t="s">
        <v>143</v>
      </c>
      <c r="L63" s="13" t="s">
        <v>13</v>
      </c>
      <c r="M63" s="13"/>
      <c r="N63" s="6" t="str">
        <f t="shared" si="3"/>
        <v>Domocoș Ecaterina, Liceul Vocațional Pedagogic "Nicolae Bolcaș" Beiuș</v>
      </c>
    </row>
    <row r="64" spans="1:23" ht="26.25" hidden="1" customHeight="1" x14ac:dyDescent="0.25">
      <c r="A64" s="12">
        <v>272</v>
      </c>
      <c r="B64" s="13" t="s">
        <v>440</v>
      </c>
      <c r="C64" s="12">
        <v>12</v>
      </c>
      <c r="D64" s="6">
        <f t="shared" si="0"/>
        <v>1</v>
      </c>
      <c r="E64" s="13" t="s">
        <v>142</v>
      </c>
      <c r="F64" s="13" t="str">
        <f t="shared" si="4"/>
        <v>cls: 5 12</v>
      </c>
      <c r="G64" s="13">
        <f t="shared" si="1"/>
        <v>2</v>
      </c>
      <c r="H64" s="13" t="str">
        <f t="shared" si="2"/>
        <v/>
      </c>
      <c r="I64" s="13">
        <v>9</v>
      </c>
      <c r="J64" s="14"/>
      <c r="K64" s="13" t="s">
        <v>143</v>
      </c>
      <c r="L64" s="13" t="s">
        <v>13</v>
      </c>
      <c r="M64" s="13"/>
      <c r="N64" s="6" t="str">
        <f t="shared" si="3"/>
        <v>Domocoș Ecaterina, Liceul Vocațional Pedagogic "Nicolae Bolcaș" Beiuș</v>
      </c>
    </row>
    <row r="65" spans="1:23" s="11" customFormat="1" x14ac:dyDescent="0.25">
      <c r="A65" s="12">
        <v>262</v>
      </c>
      <c r="B65" s="13" t="s">
        <v>428</v>
      </c>
      <c r="C65" s="12">
        <v>12</v>
      </c>
      <c r="D65" s="6">
        <f t="shared" si="0"/>
        <v>1</v>
      </c>
      <c r="E65" s="13" t="s">
        <v>142</v>
      </c>
      <c r="F65" s="13" t="str">
        <f t="shared" si="4"/>
        <v>cls: 5 12</v>
      </c>
      <c r="G65" s="13">
        <f t="shared" si="1"/>
        <v>3</v>
      </c>
      <c r="H65" s="13">
        <f t="shared" si="2"/>
        <v>1</v>
      </c>
      <c r="I65" s="13"/>
      <c r="J65" s="14"/>
      <c r="K65" s="13" t="s">
        <v>143</v>
      </c>
      <c r="L65" s="13" t="s">
        <v>13</v>
      </c>
      <c r="M65" s="13"/>
      <c r="N65" s="6" t="str">
        <f t="shared" si="3"/>
        <v>Domocoș Ecaterina, Liceul Vocațional Pedagogic "Nicolae Bolcaș" Beiuș</v>
      </c>
      <c r="O65" s="6"/>
      <c r="P65" s="6"/>
      <c r="Q65" s="6"/>
      <c r="R65" s="6"/>
      <c r="S65" s="6"/>
      <c r="T65" s="6"/>
      <c r="U65" s="6"/>
      <c r="V65" s="6"/>
      <c r="W65" s="6"/>
    </row>
    <row r="66" spans="1:23" ht="26.25" hidden="1" customHeight="1" x14ac:dyDescent="0.25">
      <c r="A66" s="12">
        <v>78</v>
      </c>
      <c r="B66" s="13" t="s">
        <v>160</v>
      </c>
      <c r="C66" s="12">
        <v>6</v>
      </c>
      <c r="D66" s="6">
        <f t="shared" ref="D66:D129" si="5">IF(I65=I66,D65+1,1)</f>
        <v>2</v>
      </c>
      <c r="E66" s="13" t="s">
        <v>161</v>
      </c>
      <c r="F66" s="13" t="str">
        <f t="shared" si="4"/>
        <v>cls: 6</v>
      </c>
      <c r="G66" s="13">
        <f t="shared" ref="G66:G129" si="6">IF(E66=E65,G65+1,1)</f>
        <v>1</v>
      </c>
      <c r="H66" s="13" t="str">
        <f t="shared" ref="H66:H129" si="7">IF(E67=E66,"",1)</f>
        <v/>
      </c>
      <c r="I66" s="13"/>
      <c r="J66" s="13" t="s">
        <v>162</v>
      </c>
      <c r="K66" s="13" t="s">
        <v>163</v>
      </c>
      <c r="L66" s="13" t="s">
        <v>27</v>
      </c>
      <c r="M66" s="13"/>
      <c r="N66" s="6" t="str">
        <f t="shared" ref="N66:N129" si="8">CONCATENATE(E66,", ",K66)</f>
        <v>Erdei Sándor, Școala Gimnazială "Miscolczy Karoly" Mișca</v>
      </c>
    </row>
    <row r="67" spans="1:23" ht="26.25" customHeight="1" x14ac:dyDescent="0.25">
      <c r="A67" s="12">
        <v>117</v>
      </c>
      <c r="B67" s="13" t="s">
        <v>221</v>
      </c>
      <c r="C67" s="12">
        <v>6</v>
      </c>
      <c r="D67" s="6">
        <f t="shared" si="5"/>
        <v>3</v>
      </c>
      <c r="E67" s="13" t="s">
        <v>161</v>
      </c>
      <c r="F67" s="13" t="str">
        <f t="shared" ref="F67:F130" si="9">IF(E67=E66,IF(C67&lt;&gt;C66,CONCATENATE(F66," ",C67),F66),CONCATENATE("cls: ",C67))</f>
        <v>cls: 6</v>
      </c>
      <c r="G67" s="13">
        <f t="shared" si="6"/>
        <v>2</v>
      </c>
      <c r="H67" s="13">
        <f t="shared" si="7"/>
        <v>1</v>
      </c>
      <c r="I67" s="13"/>
      <c r="J67" s="13" t="s">
        <v>162</v>
      </c>
      <c r="K67" s="13" t="s">
        <v>163</v>
      </c>
      <c r="L67" s="13" t="s">
        <v>27</v>
      </c>
      <c r="M67" s="13"/>
      <c r="N67" s="6" t="str">
        <f t="shared" si="8"/>
        <v>Erdei Sándor, Școala Gimnazială "Miscolczy Karoly" Mișca</v>
      </c>
    </row>
    <row r="68" spans="1:23" ht="15" customHeight="1" x14ac:dyDescent="0.25">
      <c r="A68" s="12">
        <v>206</v>
      </c>
      <c r="B68" s="13" t="s">
        <v>350</v>
      </c>
      <c r="C68" s="12">
        <v>8</v>
      </c>
      <c r="D68" s="6">
        <f t="shared" si="5"/>
        <v>1</v>
      </c>
      <c r="E68" s="13" t="s">
        <v>19</v>
      </c>
      <c r="F68" s="13" t="str">
        <f t="shared" si="9"/>
        <v>cls: 8</v>
      </c>
      <c r="G68" s="13">
        <f t="shared" si="6"/>
        <v>1</v>
      </c>
      <c r="H68" s="13">
        <f t="shared" si="7"/>
        <v>1</v>
      </c>
      <c r="I68" s="13">
        <v>5</v>
      </c>
      <c r="J68" s="13" t="s">
        <v>311</v>
      </c>
      <c r="K68" s="13" t="s">
        <v>20</v>
      </c>
      <c r="L68" s="13" t="s">
        <v>13</v>
      </c>
      <c r="M68" s="13"/>
      <c r="N68" s="6" t="str">
        <f t="shared" si="8"/>
        <v>FAUR PATRICIA, Școala Gimnazială "Oltea Doamna" Oradea</v>
      </c>
    </row>
    <row r="69" spans="1:23" hidden="1" x14ac:dyDescent="0.25">
      <c r="A69" s="24">
        <v>154</v>
      </c>
      <c r="B69" s="25" t="s">
        <v>269</v>
      </c>
      <c r="C69" s="24">
        <v>7</v>
      </c>
      <c r="D69" s="26">
        <f t="shared" si="5"/>
        <v>1</v>
      </c>
      <c r="E69" s="25" t="s">
        <v>270</v>
      </c>
      <c r="F69" s="25" t="str">
        <f t="shared" si="9"/>
        <v>cls: 7</v>
      </c>
      <c r="G69" s="25">
        <f t="shared" si="6"/>
        <v>1</v>
      </c>
      <c r="H69" s="25">
        <f t="shared" si="7"/>
        <v>1</v>
      </c>
      <c r="I69" s="25">
        <v>9</v>
      </c>
      <c r="J69" s="27"/>
      <c r="K69" s="25" t="s">
        <v>91</v>
      </c>
      <c r="L69" s="25" t="s">
        <v>13</v>
      </c>
      <c r="M69" s="25"/>
      <c r="N69" s="26" t="str">
        <f t="shared" si="8"/>
        <v>FORISZ FRANCISC, Liceul Don Orione</v>
      </c>
      <c r="O69" s="26"/>
      <c r="P69" s="26"/>
      <c r="Q69" s="26"/>
      <c r="R69" s="26"/>
      <c r="S69" s="26"/>
      <c r="T69" s="26"/>
      <c r="U69" s="26"/>
      <c r="V69" s="26"/>
      <c r="W69" s="26"/>
    </row>
    <row r="70" spans="1:23" ht="15" hidden="1" customHeight="1" x14ac:dyDescent="0.25">
      <c r="A70" s="12">
        <v>202</v>
      </c>
      <c r="B70" s="13" t="s">
        <v>345</v>
      </c>
      <c r="C70" s="12">
        <v>8</v>
      </c>
      <c r="D70" s="6">
        <f t="shared" si="5"/>
        <v>1</v>
      </c>
      <c r="E70" s="13" t="s">
        <v>305</v>
      </c>
      <c r="F70" s="13" t="str">
        <f t="shared" si="9"/>
        <v>cls: 8</v>
      </c>
      <c r="G70" s="13">
        <f t="shared" si="6"/>
        <v>1</v>
      </c>
      <c r="H70" s="13" t="str">
        <f t="shared" si="7"/>
        <v/>
      </c>
      <c r="I70" s="13">
        <v>11</v>
      </c>
      <c r="J70" s="14"/>
      <c r="K70" s="13" t="s">
        <v>306</v>
      </c>
      <c r="L70" s="13" t="s">
        <v>13</v>
      </c>
      <c r="M70" s="13"/>
      <c r="N70" s="6" t="str">
        <f t="shared" si="8"/>
        <v>GALEA LIVIU, Colegiul Național "Teodor Neş" Salonta</v>
      </c>
    </row>
    <row r="71" spans="1:23" ht="15" customHeight="1" x14ac:dyDescent="0.25">
      <c r="A71" s="12">
        <v>177</v>
      </c>
      <c r="B71" s="13" t="s">
        <v>304</v>
      </c>
      <c r="C71" s="12">
        <v>8</v>
      </c>
      <c r="D71" s="6">
        <f t="shared" si="5"/>
        <v>1</v>
      </c>
      <c r="E71" s="13" t="s">
        <v>305</v>
      </c>
      <c r="F71" s="13" t="str">
        <f t="shared" si="9"/>
        <v>cls: 8</v>
      </c>
      <c r="G71" s="13">
        <f t="shared" si="6"/>
        <v>2</v>
      </c>
      <c r="H71" s="13">
        <f t="shared" si="7"/>
        <v>1</v>
      </c>
      <c r="I71" s="13"/>
      <c r="J71" s="14"/>
      <c r="K71" s="13" t="s">
        <v>306</v>
      </c>
      <c r="L71" s="13" t="s">
        <v>13</v>
      </c>
      <c r="M71" s="13"/>
      <c r="N71" s="6" t="str">
        <f t="shared" si="8"/>
        <v>GALEA LIVIU, Colegiul Național "Teodor Neş" Salonta</v>
      </c>
    </row>
    <row r="72" spans="1:23" ht="15" hidden="1" customHeight="1" x14ac:dyDescent="0.25">
      <c r="A72" s="12">
        <v>11</v>
      </c>
      <c r="B72" s="13" t="s">
        <v>38</v>
      </c>
      <c r="C72" s="12">
        <v>5</v>
      </c>
      <c r="D72" s="6">
        <f t="shared" si="5"/>
        <v>1</v>
      </c>
      <c r="E72" s="13" t="s">
        <v>39</v>
      </c>
      <c r="F72" s="13" t="str">
        <f t="shared" si="9"/>
        <v>cls: 5</v>
      </c>
      <c r="G72" s="13">
        <f t="shared" si="6"/>
        <v>1</v>
      </c>
      <c r="H72" s="13">
        <f t="shared" si="7"/>
        <v>1</v>
      </c>
      <c r="I72" s="13">
        <v>6</v>
      </c>
      <c r="J72" s="14"/>
      <c r="K72" s="13" t="s">
        <v>40</v>
      </c>
      <c r="L72" s="13" t="s">
        <v>13</v>
      </c>
      <c r="M72" s="13"/>
      <c r="N72" s="6" t="str">
        <f t="shared" si="8"/>
        <v>GALFI DENISA, Școala Gimnazială "Avram Iancu" Oradea</v>
      </c>
    </row>
    <row r="73" spans="1:23" ht="15" hidden="1" customHeight="1" x14ac:dyDescent="0.25">
      <c r="A73" s="12">
        <v>69</v>
      </c>
      <c r="B73" s="13" t="s">
        <v>145</v>
      </c>
      <c r="C73" s="12">
        <v>5</v>
      </c>
      <c r="D73" s="6">
        <f t="shared" si="5"/>
        <v>1</v>
      </c>
      <c r="E73" s="13" t="s">
        <v>146</v>
      </c>
      <c r="F73" s="13" t="str">
        <f t="shared" si="9"/>
        <v>cls: 5</v>
      </c>
      <c r="G73" s="13">
        <f t="shared" si="6"/>
        <v>1</v>
      </c>
      <c r="H73" s="13">
        <f t="shared" si="7"/>
        <v>1</v>
      </c>
      <c r="I73" s="13">
        <v>8</v>
      </c>
      <c r="J73" s="14"/>
      <c r="K73" s="13" t="s">
        <v>147</v>
      </c>
      <c r="L73" s="13" t="s">
        <v>13</v>
      </c>
      <c r="M73" s="13"/>
      <c r="N73" s="6" t="str">
        <f t="shared" si="8"/>
        <v>Gherasim Adriana, Colegiul Național "Iosif Vulcan" Oradea</v>
      </c>
    </row>
    <row r="74" spans="1:23" ht="15" hidden="1" customHeight="1" x14ac:dyDescent="0.25">
      <c r="A74" s="12">
        <v>128</v>
      </c>
      <c r="B74" s="13" t="s">
        <v>234</v>
      </c>
      <c r="C74" s="12">
        <v>6</v>
      </c>
      <c r="D74" s="6">
        <f t="shared" si="5"/>
        <v>1</v>
      </c>
      <c r="E74" s="13" t="s">
        <v>235</v>
      </c>
      <c r="F74" s="13" t="str">
        <f t="shared" si="9"/>
        <v>cls: 6</v>
      </c>
      <c r="G74" s="13">
        <f t="shared" si="6"/>
        <v>1</v>
      </c>
      <c r="H74" s="13" t="str">
        <f t="shared" si="7"/>
        <v/>
      </c>
      <c r="I74" s="13"/>
      <c r="J74" s="14"/>
      <c r="K74" s="13" t="s">
        <v>12</v>
      </c>
      <c r="L74" s="13" t="s">
        <v>13</v>
      </c>
      <c r="M74" s="13"/>
      <c r="N74" s="6" t="str">
        <f t="shared" si="8"/>
        <v>Ghiuro Bianca, Liceul Teologic Penticostal "Betel" Oradea</v>
      </c>
    </row>
    <row r="75" spans="1:23" ht="15" hidden="1" customHeight="1" x14ac:dyDescent="0.25">
      <c r="A75" s="12">
        <v>143</v>
      </c>
      <c r="B75" s="13" t="s">
        <v>254</v>
      </c>
      <c r="C75" s="12">
        <v>6</v>
      </c>
      <c r="D75" s="6">
        <f t="shared" si="5"/>
        <v>2</v>
      </c>
      <c r="E75" s="13" t="s">
        <v>235</v>
      </c>
      <c r="F75" s="13" t="str">
        <f t="shared" si="9"/>
        <v>cls: 6</v>
      </c>
      <c r="G75" s="13">
        <f t="shared" si="6"/>
        <v>2</v>
      </c>
      <c r="H75" s="13" t="str">
        <f t="shared" si="7"/>
        <v/>
      </c>
      <c r="I75" s="13"/>
      <c r="J75" s="14"/>
      <c r="K75" s="13" t="s">
        <v>12</v>
      </c>
      <c r="L75" s="13" t="s">
        <v>13</v>
      </c>
      <c r="M75" s="13"/>
      <c r="N75" s="6" t="str">
        <f t="shared" si="8"/>
        <v>Ghiuro Bianca, Liceul Teologic Penticostal "Betel" Oradea</v>
      </c>
    </row>
    <row r="76" spans="1:23" ht="15" hidden="1" customHeight="1" x14ac:dyDescent="0.25">
      <c r="A76" s="12">
        <v>165</v>
      </c>
      <c r="B76" s="13" t="s">
        <v>287</v>
      </c>
      <c r="C76" s="12">
        <v>7</v>
      </c>
      <c r="D76" s="6">
        <f t="shared" si="5"/>
        <v>1</v>
      </c>
      <c r="E76" s="13" t="s">
        <v>235</v>
      </c>
      <c r="F76" s="13" t="str">
        <f t="shared" si="9"/>
        <v>cls: 6 7</v>
      </c>
      <c r="G76" s="13">
        <f t="shared" si="6"/>
        <v>3</v>
      </c>
      <c r="H76" s="13" t="str">
        <f t="shared" si="7"/>
        <v/>
      </c>
      <c r="I76" s="13">
        <v>8</v>
      </c>
      <c r="J76" s="14"/>
      <c r="K76" s="13" t="s">
        <v>12</v>
      </c>
      <c r="L76" s="13" t="s">
        <v>13</v>
      </c>
      <c r="M76" s="13"/>
      <c r="N76" s="6" t="str">
        <f t="shared" si="8"/>
        <v>Ghiuro Bianca, Liceul Teologic Penticostal "Betel" Oradea</v>
      </c>
    </row>
    <row r="77" spans="1:23" ht="15" customHeight="1" x14ac:dyDescent="0.25">
      <c r="A77" s="12">
        <v>151</v>
      </c>
      <c r="B77" s="13" t="s">
        <v>264</v>
      </c>
      <c r="C77" s="12">
        <v>7</v>
      </c>
      <c r="D77" s="6">
        <f t="shared" si="5"/>
        <v>1</v>
      </c>
      <c r="E77" s="13" t="s">
        <v>235</v>
      </c>
      <c r="F77" s="13" t="str">
        <f t="shared" si="9"/>
        <v>cls: 6 7</v>
      </c>
      <c r="G77" s="13">
        <f t="shared" si="6"/>
        <v>4</v>
      </c>
      <c r="H77" s="13">
        <f t="shared" si="7"/>
        <v>1</v>
      </c>
      <c r="I77" s="13"/>
      <c r="J77" s="14"/>
      <c r="K77" s="13" t="s">
        <v>12</v>
      </c>
      <c r="L77" s="13" t="s">
        <v>13</v>
      </c>
      <c r="M77" s="13"/>
      <c r="N77" s="6" t="str">
        <f t="shared" si="8"/>
        <v>Ghiuro Bianca, Liceul Teologic Penticostal "Betel" Oradea</v>
      </c>
    </row>
    <row r="78" spans="1:23" ht="15" customHeight="1" x14ac:dyDescent="0.25">
      <c r="A78" s="12">
        <v>186</v>
      </c>
      <c r="B78" s="13" t="s">
        <v>323</v>
      </c>
      <c r="C78" s="12">
        <v>8</v>
      </c>
      <c r="D78" s="6">
        <f t="shared" si="5"/>
        <v>2</v>
      </c>
      <c r="E78" s="13" t="s">
        <v>324</v>
      </c>
      <c r="F78" s="13" t="str">
        <f t="shared" si="9"/>
        <v>cls: 8</v>
      </c>
      <c r="G78" s="13">
        <f t="shared" si="6"/>
        <v>1</v>
      </c>
      <c r="H78" s="13">
        <f t="shared" si="7"/>
        <v>1</v>
      </c>
      <c r="I78" s="13"/>
      <c r="J78" s="14"/>
      <c r="K78" s="13" t="s">
        <v>59</v>
      </c>
      <c r="L78" s="13" t="s">
        <v>13</v>
      </c>
      <c r="M78" s="13"/>
      <c r="N78" s="6" t="str">
        <f t="shared" si="8"/>
        <v>Gordan Calin, Liceul Teoretic "Constantin Șerban" Aleșd</v>
      </c>
    </row>
    <row r="79" spans="1:23" ht="15" hidden="1" customHeight="1" x14ac:dyDescent="0.25">
      <c r="A79" s="12">
        <v>263</v>
      </c>
      <c r="B79" s="13" t="s">
        <v>429</v>
      </c>
      <c r="C79" s="12">
        <v>12</v>
      </c>
      <c r="D79" s="6">
        <f t="shared" si="5"/>
        <v>3</v>
      </c>
      <c r="E79" s="13" t="s">
        <v>430</v>
      </c>
      <c r="F79" s="13" t="str">
        <f t="shared" si="9"/>
        <v>cls: 12</v>
      </c>
      <c r="G79" s="13">
        <f t="shared" si="6"/>
        <v>1</v>
      </c>
      <c r="H79" s="13" t="str">
        <f t="shared" si="7"/>
        <v/>
      </c>
      <c r="I79" s="13"/>
      <c r="J79" s="14"/>
      <c r="K79" s="13" t="s">
        <v>268</v>
      </c>
      <c r="L79" s="13" t="s">
        <v>13</v>
      </c>
      <c r="M79" s="13"/>
      <c r="N79" s="6" t="str">
        <f t="shared" si="8"/>
        <v>Grama Mioara Daniela, Colegiul Național "Avram Iancu" Ștei</v>
      </c>
    </row>
    <row r="80" spans="1:23" ht="15" customHeight="1" x14ac:dyDescent="0.25">
      <c r="A80" s="12">
        <v>266</v>
      </c>
      <c r="B80" s="13" t="s">
        <v>433</v>
      </c>
      <c r="C80" s="12">
        <v>12</v>
      </c>
      <c r="D80" s="6">
        <f t="shared" si="5"/>
        <v>4</v>
      </c>
      <c r="E80" s="13" t="s">
        <v>430</v>
      </c>
      <c r="F80" s="13" t="str">
        <f t="shared" si="9"/>
        <v>cls: 12</v>
      </c>
      <c r="G80" s="13">
        <f t="shared" si="6"/>
        <v>2</v>
      </c>
      <c r="H80" s="13">
        <f t="shared" si="7"/>
        <v>1</v>
      </c>
      <c r="I80" s="13"/>
      <c r="J80" s="14"/>
      <c r="K80" s="13" t="s">
        <v>268</v>
      </c>
      <c r="L80" s="13" t="s">
        <v>13</v>
      </c>
      <c r="M80" s="13"/>
      <c r="N80" s="6" t="str">
        <f t="shared" si="8"/>
        <v>Grama Mioara Daniela, Colegiul Național "Avram Iancu" Ștei</v>
      </c>
    </row>
    <row r="81" spans="1:23" ht="26.25" hidden="1" customHeight="1" x14ac:dyDescent="0.25">
      <c r="A81" s="12">
        <v>95</v>
      </c>
      <c r="B81" s="13" t="s">
        <v>191</v>
      </c>
      <c r="C81" s="12">
        <v>6</v>
      </c>
      <c r="D81" s="6">
        <f t="shared" si="5"/>
        <v>1</v>
      </c>
      <c r="E81" s="13" t="s">
        <v>158</v>
      </c>
      <c r="F81" s="13" t="str">
        <f t="shared" si="9"/>
        <v>cls: 6</v>
      </c>
      <c r="G81" s="13">
        <f t="shared" si="6"/>
        <v>1</v>
      </c>
      <c r="H81" s="13" t="str">
        <f t="shared" si="7"/>
        <v/>
      </c>
      <c r="I81" s="13">
        <v>5</v>
      </c>
      <c r="J81" s="14"/>
      <c r="K81" s="13" t="s">
        <v>33</v>
      </c>
      <c r="L81" s="13" t="s">
        <v>13</v>
      </c>
      <c r="M81" s="13"/>
      <c r="N81" s="6" t="str">
        <f t="shared" si="8"/>
        <v>GULER ANGELA, Școala Gimnazială "Dimitrie Cantemir" Oradea</v>
      </c>
    </row>
    <row r="82" spans="1:23" ht="26.25" hidden="1" customHeight="1" x14ac:dyDescent="0.25">
      <c r="A82" s="12">
        <v>76</v>
      </c>
      <c r="B82" s="13" t="s">
        <v>157</v>
      </c>
      <c r="C82" s="12">
        <v>6</v>
      </c>
      <c r="D82" s="6">
        <f t="shared" si="5"/>
        <v>1</v>
      </c>
      <c r="E82" s="13" t="s">
        <v>158</v>
      </c>
      <c r="F82" s="13" t="str">
        <f t="shared" si="9"/>
        <v>cls: 6</v>
      </c>
      <c r="G82" s="13">
        <f t="shared" si="6"/>
        <v>2</v>
      </c>
      <c r="H82" s="13" t="str">
        <f t="shared" si="7"/>
        <v/>
      </c>
      <c r="I82" s="13"/>
      <c r="J82" s="14"/>
      <c r="K82" s="13" t="s">
        <v>33</v>
      </c>
      <c r="L82" s="13" t="s">
        <v>13</v>
      </c>
      <c r="M82" s="13"/>
      <c r="N82" s="6" t="str">
        <f t="shared" si="8"/>
        <v>GULER ANGELA, Școala Gimnazială "Dimitrie Cantemir" Oradea</v>
      </c>
    </row>
    <row r="83" spans="1:23" ht="26.25" customHeight="1" x14ac:dyDescent="0.25">
      <c r="A83" s="12">
        <v>85</v>
      </c>
      <c r="B83" s="13" t="s">
        <v>175</v>
      </c>
      <c r="C83" s="12">
        <v>6</v>
      </c>
      <c r="D83" s="6">
        <f t="shared" si="5"/>
        <v>2</v>
      </c>
      <c r="E83" s="13" t="s">
        <v>158</v>
      </c>
      <c r="F83" s="13" t="str">
        <f t="shared" si="9"/>
        <v>cls: 6</v>
      </c>
      <c r="G83" s="13">
        <f t="shared" si="6"/>
        <v>3</v>
      </c>
      <c r="H83" s="13">
        <f t="shared" si="7"/>
        <v>1</v>
      </c>
      <c r="I83" s="13"/>
      <c r="J83" s="14"/>
      <c r="K83" s="13" t="s">
        <v>33</v>
      </c>
      <c r="L83" s="13" t="s">
        <v>13</v>
      </c>
      <c r="M83" s="13"/>
      <c r="N83" s="6" t="str">
        <f t="shared" si="8"/>
        <v>GULER ANGELA, Școala Gimnazială "Dimitrie Cantemir" Oradea</v>
      </c>
    </row>
    <row r="84" spans="1:23" ht="26.25" hidden="1" customHeight="1" x14ac:dyDescent="0.25">
      <c r="A84" s="12">
        <v>157</v>
      </c>
      <c r="B84" s="13" t="s">
        <v>274</v>
      </c>
      <c r="C84" s="12">
        <v>7</v>
      </c>
      <c r="D84" s="6">
        <f t="shared" si="5"/>
        <v>3</v>
      </c>
      <c r="E84" s="13" t="s">
        <v>162</v>
      </c>
      <c r="F84" s="13" t="str">
        <f t="shared" si="9"/>
        <v>cls: 7</v>
      </c>
      <c r="G84" s="13">
        <f t="shared" si="6"/>
        <v>1</v>
      </c>
      <c r="H84" s="13" t="str">
        <f t="shared" si="7"/>
        <v/>
      </c>
      <c r="I84" s="13"/>
      <c r="J84" s="14"/>
      <c r="K84" s="13" t="s">
        <v>163</v>
      </c>
      <c r="L84" s="13" t="s">
        <v>27</v>
      </c>
      <c r="M84" s="13"/>
      <c r="N84" s="6" t="str">
        <f t="shared" si="8"/>
        <v>Hodgyai Edit, Școala Gimnazială "Miscolczy Karoly" Mișca</v>
      </c>
    </row>
    <row r="85" spans="1:23" ht="26.25" customHeight="1" x14ac:dyDescent="0.25">
      <c r="A85" s="12">
        <v>169</v>
      </c>
      <c r="B85" s="13" t="s">
        <v>293</v>
      </c>
      <c r="C85" s="12">
        <v>7</v>
      </c>
      <c r="D85" s="6">
        <f t="shared" si="5"/>
        <v>4</v>
      </c>
      <c r="E85" s="13" t="s">
        <v>162</v>
      </c>
      <c r="F85" s="13" t="str">
        <f t="shared" si="9"/>
        <v>cls: 7</v>
      </c>
      <c r="G85" s="13">
        <f t="shared" si="6"/>
        <v>2</v>
      </c>
      <c r="H85" s="13">
        <f t="shared" si="7"/>
        <v>1</v>
      </c>
      <c r="I85" s="13"/>
      <c r="J85" s="14"/>
      <c r="K85" s="13" t="s">
        <v>163</v>
      </c>
      <c r="L85" s="13" t="s">
        <v>27</v>
      </c>
      <c r="M85" s="13"/>
      <c r="N85" s="6" t="str">
        <f t="shared" si="8"/>
        <v>Hodgyai Edit, Școala Gimnazială "Miscolczy Karoly" Mișca</v>
      </c>
    </row>
    <row r="86" spans="1:23" ht="15" customHeight="1" x14ac:dyDescent="0.25">
      <c r="A86" s="12">
        <v>2</v>
      </c>
      <c r="B86" s="13" t="s">
        <v>14</v>
      </c>
      <c r="C86" s="12">
        <v>5</v>
      </c>
      <c r="D86" s="6">
        <f t="shared" si="5"/>
        <v>5</v>
      </c>
      <c r="E86" s="13" t="s">
        <v>15</v>
      </c>
      <c r="F86" s="13" t="str">
        <f t="shared" si="9"/>
        <v>cls: 5</v>
      </c>
      <c r="G86" s="13">
        <f t="shared" si="6"/>
        <v>1</v>
      </c>
      <c r="H86" s="13">
        <f t="shared" si="7"/>
        <v>1</v>
      </c>
      <c r="I86" s="13"/>
      <c r="J86" s="14"/>
      <c r="K86" s="13" t="s">
        <v>16</v>
      </c>
      <c r="L86" s="13" t="s">
        <v>13</v>
      </c>
      <c r="M86" s="13"/>
      <c r="N86" s="6" t="str">
        <f t="shared" si="8"/>
        <v>Hossu Sorin Ioan, Școala Gimnazială Nr. 1 Abram</v>
      </c>
    </row>
    <row r="87" spans="1:23" ht="26.25" hidden="1" customHeight="1" x14ac:dyDescent="0.25">
      <c r="A87" s="7">
        <v>148</v>
      </c>
      <c r="B87" s="8" t="s">
        <v>260</v>
      </c>
      <c r="C87" s="7">
        <v>7</v>
      </c>
      <c r="D87" s="9">
        <f t="shared" si="5"/>
        <v>1</v>
      </c>
      <c r="E87" s="8" t="s">
        <v>261</v>
      </c>
      <c r="F87" s="8" t="str">
        <f t="shared" si="9"/>
        <v>cls: 7</v>
      </c>
      <c r="G87" s="8">
        <f t="shared" si="6"/>
        <v>1</v>
      </c>
      <c r="H87" s="8">
        <f t="shared" si="7"/>
        <v>1</v>
      </c>
      <c r="I87" s="8">
        <v>6</v>
      </c>
      <c r="J87" s="8" t="s">
        <v>258</v>
      </c>
      <c r="K87" s="8" t="s">
        <v>152</v>
      </c>
      <c r="L87" s="8" t="s">
        <v>13</v>
      </c>
      <c r="M87" s="8"/>
      <c r="N87" s="11" t="str">
        <f t="shared" si="8"/>
        <v>IANC ILEANA, Școala Gimnazială "Floare de Lotus" Sînmartin</v>
      </c>
      <c r="O87" s="11">
        <v>1</v>
      </c>
      <c r="P87" s="11"/>
      <c r="Q87" s="11"/>
      <c r="R87" s="11"/>
      <c r="S87" s="11"/>
      <c r="T87" s="11"/>
      <c r="U87" s="11"/>
      <c r="V87" s="11"/>
      <c r="W87" s="11"/>
    </row>
    <row r="88" spans="1:23" ht="15" hidden="1" customHeight="1" x14ac:dyDescent="0.25">
      <c r="A88" s="12">
        <v>126</v>
      </c>
      <c r="B88" s="13" t="s">
        <v>232</v>
      </c>
      <c r="C88" s="12">
        <v>6</v>
      </c>
      <c r="D88" s="6">
        <f t="shared" si="5"/>
        <v>1</v>
      </c>
      <c r="E88" s="13" t="s">
        <v>174</v>
      </c>
      <c r="F88" s="13" t="str">
        <f t="shared" si="9"/>
        <v>cls: 6</v>
      </c>
      <c r="G88" s="13">
        <f t="shared" si="6"/>
        <v>1</v>
      </c>
      <c r="H88" s="13" t="str">
        <f t="shared" si="7"/>
        <v/>
      </c>
      <c r="I88" s="13">
        <v>12</v>
      </c>
      <c r="J88" s="14"/>
      <c r="K88" s="13" t="s">
        <v>0</v>
      </c>
      <c r="L88" s="13" t="s">
        <v>13</v>
      </c>
      <c r="M88" s="13"/>
      <c r="N88" s="6" t="str">
        <f t="shared" si="8"/>
        <v>IGNAT CRISTINA, Colegiul Național "Emanuil Gojdu" Oradea</v>
      </c>
    </row>
    <row r="89" spans="1:23" ht="15" hidden="1" customHeight="1" x14ac:dyDescent="0.25">
      <c r="A89" s="12">
        <v>84</v>
      </c>
      <c r="B89" s="13" t="s">
        <v>173</v>
      </c>
      <c r="C89" s="12">
        <v>6</v>
      </c>
      <c r="D89" s="6">
        <f t="shared" si="5"/>
        <v>1</v>
      </c>
      <c r="E89" s="13" t="s">
        <v>174</v>
      </c>
      <c r="F89" s="13" t="str">
        <f t="shared" si="9"/>
        <v>cls: 6</v>
      </c>
      <c r="G89" s="13">
        <f t="shared" si="6"/>
        <v>2</v>
      </c>
      <c r="H89" s="13" t="str">
        <f t="shared" si="7"/>
        <v/>
      </c>
      <c r="I89" s="13"/>
      <c r="J89" s="14"/>
      <c r="K89" s="13" t="s">
        <v>0</v>
      </c>
      <c r="L89" s="13" t="s">
        <v>13</v>
      </c>
      <c r="M89" s="13"/>
      <c r="N89" s="6" t="str">
        <f t="shared" si="8"/>
        <v>IGNAT CRISTINA, Colegiul Național "Emanuil Gojdu" Oradea</v>
      </c>
    </row>
    <row r="90" spans="1:23" ht="15" hidden="1" customHeight="1" x14ac:dyDescent="0.25">
      <c r="A90" s="12">
        <v>88</v>
      </c>
      <c r="B90" s="13" t="s">
        <v>182</v>
      </c>
      <c r="C90" s="12">
        <v>6</v>
      </c>
      <c r="D90" s="6">
        <f t="shared" si="5"/>
        <v>2</v>
      </c>
      <c r="E90" s="13" t="s">
        <v>174</v>
      </c>
      <c r="F90" s="13" t="str">
        <f t="shared" si="9"/>
        <v>cls: 6</v>
      </c>
      <c r="G90" s="13">
        <f t="shared" si="6"/>
        <v>3</v>
      </c>
      <c r="H90" s="13" t="str">
        <f t="shared" si="7"/>
        <v/>
      </c>
      <c r="I90" s="13"/>
      <c r="J90" s="14"/>
      <c r="K90" s="13" t="s">
        <v>0</v>
      </c>
      <c r="L90" s="13" t="s">
        <v>13</v>
      </c>
      <c r="M90" s="13"/>
      <c r="N90" s="6" t="str">
        <f t="shared" si="8"/>
        <v>IGNAT CRISTINA, Colegiul Național "Emanuil Gojdu" Oradea</v>
      </c>
    </row>
    <row r="91" spans="1:23" ht="15" hidden="1" customHeight="1" x14ac:dyDescent="0.25">
      <c r="A91" s="12">
        <v>92</v>
      </c>
      <c r="B91" s="13" t="s">
        <v>188</v>
      </c>
      <c r="C91" s="12">
        <v>6</v>
      </c>
      <c r="D91" s="6">
        <f t="shared" si="5"/>
        <v>3</v>
      </c>
      <c r="E91" s="13" t="s">
        <v>174</v>
      </c>
      <c r="F91" s="13" t="str">
        <f t="shared" si="9"/>
        <v>cls: 6</v>
      </c>
      <c r="G91" s="13">
        <f t="shared" si="6"/>
        <v>4</v>
      </c>
      <c r="H91" s="13" t="str">
        <f t="shared" si="7"/>
        <v/>
      </c>
      <c r="I91" s="13"/>
      <c r="J91" s="14"/>
      <c r="K91" s="13" t="s">
        <v>0</v>
      </c>
      <c r="L91" s="13" t="s">
        <v>13</v>
      </c>
      <c r="M91" s="13"/>
      <c r="N91" s="6" t="str">
        <f t="shared" si="8"/>
        <v>IGNAT CRISTINA, Colegiul Național "Emanuil Gojdu" Oradea</v>
      </c>
    </row>
    <row r="92" spans="1:23" ht="15" customHeight="1" x14ac:dyDescent="0.25">
      <c r="A92" s="12">
        <v>105</v>
      </c>
      <c r="B92" s="13" t="s">
        <v>203</v>
      </c>
      <c r="C92" s="12">
        <v>6</v>
      </c>
      <c r="D92" s="6">
        <f t="shared" si="5"/>
        <v>4</v>
      </c>
      <c r="E92" s="13" t="s">
        <v>174</v>
      </c>
      <c r="F92" s="13" t="str">
        <f t="shared" si="9"/>
        <v>cls: 6</v>
      </c>
      <c r="G92" s="13">
        <f t="shared" si="6"/>
        <v>5</v>
      </c>
      <c r="H92" s="13">
        <f t="shared" si="7"/>
        <v>1</v>
      </c>
      <c r="I92" s="13"/>
      <c r="J92" s="14"/>
      <c r="K92" s="13" t="s">
        <v>0</v>
      </c>
      <c r="L92" s="13" t="s">
        <v>13</v>
      </c>
      <c r="M92" s="13"/>
      <c r="N92" s="6" t="str">
        <f t="shared" si="8"/>
        <v>IGNAT CRISTINA, Colegiul Național "Emanuil Gojdu" Oradea</v>
      </c>
    </row>
    <row r="93" spans="1:23" ht="15" hidden="1" customHeight="1" x14ac:dyDescent="0.25">
      <c r="A93" s="12">
        <v>174</v>
      </c>
      <c r="B93" s="13" t="s">
        <v>299</v>
      </c>
      <c r="C93" s="12">
        <v>8</v>
      </c>
      <c r="D93" s="6">
        <f t="shared" si="5"/>
        <v>1</v>
      </c>
      <c r="E93" s="13" t="s">
        <v>300</v>
      </c>
      <c r="F93" s="13" t="str">
        <f t="shared" si="9"/>
        <v>cls: 8</v>
      </c>
      <c r="G93" s="13">
        <f t="shared" si="6"/>
        <v>1</v>
      </c>
      <c r="H93" s="13">
        <f t="shared" si="7"/>
        <v>1</v>
      </c>
      <c r="I93" s="13">
        <v>7</v>
      </c>
      <c r="J93" s="14"/>
      <c r="K93" s="13" t="s">
        <v>301</v>
      </c>
      <c r="L93" s="13" t="s">
        <v>13</v>
      </c>
      <c r="M93" s="13"/>
      <c r="N93" s="6" t="str">
        <f t="shared" si="8"/>
        <v>Ile Maria, Școala Gimnazială Nr. 1 Sîntandrei</v>
      </c>
    </row>
    <row r="94" spans="1:23" ht="26.25" customHeight="1" x14ac:dyDescent="0.25">
      <c r="A94" s="12">
        <v>28</v>
      </c>
      <c r="B94" s="13" t="s">
        <v>80</v>
      </c>
      <c r="C94" s="12">
        <v>5</v>
      </c>
      <c r="D94" s="6">
        <f t="shared" si="5"/>
        <v>1</v>
      </c>
      <c r="E94" s="13" t="s">
        <v>81</v>
      </c>
      <c r="F94" s="13" t="str">
        <f t="shared" si="9"/>
        <v>cls: 5</v>
      </c>
      <c r="G94" s="13">
        <f t="shared" si="6"/>
        <v>1</v>
      </c>
      <c r="H94" s="13">
        <f t="shared" si="7"/>
        <v>1</v>
      </c>
      <c r="I94" s="13"/>
      <c r="J94" s="14"/>
      <c r="K94" s="13" t="s">
        <v>82</v>
      </c>
      <c r="L94" s="13" t="s">
        <v>13</v>
      </c>
      <c r="M94" s="13"/>
      <c r="N94" s="6" t="str">
        <f t="shared" si="8"/>
        <v>Ioana Iuhasz, Școala Gimnazială "Înv. Gâlgău Iosif" Păgaia</v>
      </c>
    </row>
    <row r="95" spans="1:23" ht="15" hidden="1" customHeight="1" x14ac:dyDescent="0.25">
      <c r="A95" s="12">
        <v>211</v>
      </c>
      <c r="B95" s="13" t="s">
        <v>355</v>
      </c>
      <c r="C95" s="12">
        <v>8</v>
      </c>
      <c r="D95" s="6">
        <f t="shared" si="5"/>
        <v>1</v>
      </c>
      <c r="E95" s="13" t="s">
        <v>315</v>
      </c>
      <c r="F95" s="13" t="str">
        <f t="shared" si="9"/>
        <v>cls: 8</v>
      </c>
      <c r="G95" s="13">
        <f t="shared" si="6"/>
        <v>1</v>
      </c>
      <c r="H95" s="13" t="str">
        <f t="shared" si="7"/>
        <v/>
      </c>
      <c r="I95" s="13">
        <v>9</v>
      </c>
      <c r="J95" s="14"/>
      <c r="K95" s="13" t="s">
        <v>248</v>
      </c>
      <c r="L95" s="13" t="s">
        <v>27</v>
      </c>
      <c r="M95" s="13"/>
      <c r="N95" s="6" t="str">
        <f t="shared" si="8"/>
        <v>Jakab Ottó Attila, Liceul Tehnologic "Horvath Janos "Marghita</v>
      </c>
    </row>
    <row r="96" spans="1:23" x14ac:dyDescent="0.25">
      <c r="A96" s="12">
        <v>182</v>
      </c>
      <c r="B96" s="13" t="s">
        <v>314</v>
      </c>
      <c r="C96" s="12">
        <v>8</v>
      </c>
      <c r="D96" s="6">
        <f t="shared" si="5"/>
        <v>1</v>
      </c>
      <c r="E96" s="13" t="s">
        <v>315</v>
      </c>
      <c r="F96" s="13" t="str">
        <f t="shared" si="9"/>
        <v>cls: 8</v>
      </c>
      <c r="G96" s="13">
        <f t="shared" si="6"/>
        <v>2</v>
      </c>
      <c r="H96" s="13">
        <f t="shared" si="7"/>
        <v>1</v>
      </c>
      <c r="I96" s="13"/>
      <c r="J96" s="14"/>
      <c r="K96" s="13" t="s">
        <v>248</v>
      </c>
      <c r="L96" s="13" t="s">
        <v>27</v>
      </c>
      <c r="M96" s="13"/>
      <c r="N96" s="6" t="str">
        <f t="shared" si="8"/>
        <v>Jakab Ottó Attila, Liceul Tehnologic "Horvath Janos "Marghita</v>
      </c>
    </row>
    <row r="97" spans="1:23" hidden="1" x14ac:dyDescent="0.25">
      <c r="A97" s="12">
        <v>241</v>
      </c>
      <c r="B97" s="13" t="s">
        <v>398</v>
      </c>
      <c r="C97" s="12">
        <v>10</v>
      </c>
      <c r="D97" s="6">
        <f t="shared" si="5"/>
        <v>1</v>
      </c>
      <c r="E97" s="13" t="s">
        <v>399</v>
      </c>
      <c r="F97" s="13" t="str">
        <f t="shared" si="9"/>
        <v>cls: 10</v>
      </c>
      <c r="G97" s="13">
        <f t="shared" si="6"/>
        <v>1</v>
      </c>
      <c r="H97" s="13">
        <f t="shared" si="7"/>
        <v>1</v>
      </c>
      <c r="I97" s="13">
        <v>9</v>
      </c>
      <c r="J97" s="14"/>
      <c r="K97" s="13" t="s">
        <v>26</v>
      </c>
      <c r="L97" s="13" t="s">
        <v>27</v>
      </c>
      <c r="M97" s="13"/>
      <c r="N97" s="6" t="str">
        <f t="shared" si="8"/>
        <v>Kányádi Zoltán-Alexandru, Liceul Teoretic "Ady Endre" Oradea</v>
      </c>
    </row>
    <row r="98" spans="1:23" ht="15" hidden="1" customHeight="1" x14ac:dyDescent="0.25">
      <c r="A98" s="12">
        <v>156</v>
      </c>
      <c r="B98" s="13" t="s">
        <v>272</v>
      </c>
      <c r="C98" s="12">
        <v>7</v>
      </c>
      <c r="D98" s="6">
        <f t="shared" si="5"/>
        <v>1</v>
      </c>
      <c r="E98" s="13" t="s">
        <v>273</v>
      </c>
      <c r="F98" s="13" t="str">
        <f t="shared" si="9"/>
        <v>cls: 7</v>
      </c>
      <c r="G98" s="13">
        <f t="shared" si="6"/>
        <v>1</v>
      </c>
      <c r="H98" s="13" t="str">
        <f t="shared" si="7"/>
        <v/>
      </c>
      <c r="I98" s="13"/>
      <c r="J98" s="14"/>
      <c r="K98" s="13" t="s">
        <v>36</v>
      </c>
      <c r="L98" s="13" t="s">
        <v>13</v>
      </c>
      <c r="M98" s="13"/>
      <c r="N98" s="6" t="str">
        <f t="shared" si="8"/>
        <v>KELE DANIELA, Colegiul Național "Onisifor Ghibu" Oradea</v>
      </c>
    </row>
    <row r="99" spans="1:23" ht="15" hidden="1" customHeight="1" x14ac:dyDescent="0.25">
      <c r="A99" s="12">
        <v>201</v>
      </c>
      <c r="B99" s="13" t="s">
        <v>344</v>
      </c>
      <c r="C99" s="12">
        <v>8</v>
      </c>
      <c r="D99" s="6">
        <f t="shared" si="5"/>
        <v>2</v>
      </c>
      <c r="E99" s="13" t="s">
        <v>273</v>
      </c>
      <c r="F99" s="13" t="str">
        <f t="shared" si="9"/>
        <v>cls: 7 8</v>
      </c>
      <c r="G99" s="13">
        <f t="shared" si="6"/>
        <v>2</v>
      </c>
      <c r="H99" s="13" t="str">
        <f t="shared" si="7"/>
        <v/>
      </c>
      <c r="I99" s="13"/>
      <c r="J99" s="14"/>
      <c r="K99" s="13" t="s">
        <v>36</v>
      </c>
      <c r="L99" s="13" t="s">
        <v>13</v>
      </c>
      <c r="M99" s="13"/>
      <c r="N99" s="6" t="str">
        <f t="shared" si="8"/>
        <v>KELE DANIELA, Colegiul Național "Onisifor Ghibu" Oradea</v>
      </c>
    </row>
    <row r="100" spans="1:23" ht="15" hidden="1" customHeight="1" x14ac:dyDescent="0.25">
      <c r="A100" s="12">
        <v>209</v>
      </c>
      <c r="B100" s="13" t="s">
        <v>353</v>
      </c>
      <c r="C100" s="12">
        <v>8</v>
      </c>
      <c r="D100" s="6">
        <f t="shared" si="5"/>
        <v>3</v>
      </c>
      <c r="E100" s="13" t="s">
        <v>273</v>
      </c>
      <c r="F100" s="13" t="str">
        <f t="shared" si="9"/>
        <v>cls: 7 8</v>
      </c>
      <c r="G100" s="13">
        <f t="shared" si="6"/>
        <v>3</v>
      </c>
      <c r="H100" s="13" t="str">
        <f t="shared" si="7"/>
        <v/>
      </c>
      <c r="I100" s="13"/>
      <c r="J100" s="14"/>
      <c r="K100" s="13" t="s">
        <v>36</v>
      </c>
      <c r="L100" s="13" t="s">
        <v>13</v>
      </c>
      <c r="M100" s="13"/>
      <c r="N100" s="6" t="str">
        <f t="shared" si="8"/>
        <v>KELE DANIELA, Colegiul Național "Onisifor Ghibu" Oradea</v>
      </c>
    </row>
    <row r="101" spans="1:23" ht="15" hidden="1" customHeight="1" x14ac:dyDescent="0.25">
      <c r="A101" s="12">
        <v>251</v>
      </c>
      <c r="B101" s="13" t="s">
        <v>415</v>
      </c>
      <c r="C101" s="12">
        <v>11</v>
      </c>
      <c r="D101" s="6">
        <f t="shared" si="5"/>
        <v>1</v>
      </c>
      <c r="E101" s="13" t="s">
        <v>273</v>
      </c>
      <c r="F101" s="13" t="str">
        <f t="shared" si="9"/>
        <v>cls: 7 8 11</v>
      </c>
      <c r="G101" s="13">
        <f t="shared" si="6"/>
        <v>4</v>
      </c>
      <c r="H101" s="13">
        <f t="shared" si="7"/>
        <v>1</v>
      </c>
      <c r="I101" s="13">
        <v>12</v>
      </c>
      <c r="J101" s="14"/>
      <c r="K101" s="13" t="s">
        <v>36</v>
      </c>
      <c r="L101" s="13" t="s">
        <v>13</v>
      </c>
      <c r="M101" s="13"/>
      <c r="N101" s="6" t="str">
        <f t="shared" si="8"/>
        <v>KELE DANIELA, Colegiul Național "Onisifor Ghibu" Oradea</v>
      </c>
    </row>
    <row r="102" spans="1:23" ht="26.25" hidden="1" customHeight="1" x14ac:dyDescent="0.25">
      <c r="A102" s="12">
        <v>57</v>
      </c>
      <c r="B102" s="13" t="s">
        <v>127</v>
      </c>
      <c r="C102" s="12">
        <v>5</v>
      </c>
      <c r="D102" s="6">
        <f t="shared" si="5"/>
        <v>1</v>
      </c>
      <c r="E102" s="13" t="s">
        <v>71</v>
      </c>
      <c r="F102" s="13" t="str">
        <f t="shared" si="9"/>
        <v>cls: 5</v>
      </c>
      <c r="G102" s="13">
        <f t="shared" si="6"/>
        <v>1</v>
      </c>
      <c r="H102" s="13" t="str">
        <f t="shared" si="7"/>
        <v/>
      </c>
      <c r="I102" s="13">
        <v>6</v>
      </c>
      <c r="J102" s="14"/>
      <c r="K102" s="13" t="s">
        <v>72</v>
      </c>
      <c r="L102" s="13" t="s">
        <v>27</v>
      </c>
      <c r="M102" s="13"/>
      <c r="N102" s="6" t="str">
        <f t="shared" si="8"/>
        <v>Kovács Clara, Liceul Teologic Reformat "Lorantffy Zsuzsanna" Oradea</v>
      </c>
    </row>
    <row r="103" spans="1:23" ht="26.25" customHeight="1" x14ac:dyDescent="0.25">
      <c r="A103" s="12">
        <v>23</v>
      </c>
      <c r="B103" s="13" t="s">
        <v>70</v>
      </c>
      <c r="C103" s="12">
        <v>5</v>
      </c>
      <c r="D103" s="6">
        <f t="shared" si="5"/>
        <v>1</v>
      </c>
      <c r="E103" s="13" t="s">
        <v>71</v>
      </c>
      <c r="F103" s="13" t="str">
        <f t="shared" si="9"/>
        <v>cls: 5</v>
      </c>
      <c r="G103" s="13">
        <f t="shared" si="6"/>
        <v>2</v>
      </c>
      <c r="H103" s="13">
        <f t="shared" si="7"/>
        <v>1</v>
      </c>
      <c r="I103" s="13"/>
      <c r="J103" s="14"/>
      <c r="K103" s="13" t="s">
        <v>72</v>
      </c>
      <c r="L103" s="13" t="s">
        <v>27</v>
      </c>
      <c r="M103" s="13"/>
      <c r="N103" s="6" t="str">
        <f t="shared" si="8"/>
        <v>Kovács Clara, Liceul Teologic Reformat "Lorantffy Zsuzsanna" Oradea</v>
      </c>
    </row>
    <row r="104" spans="1:23" ht="26.25" hidden="1" customHeight="1" x14ac:dyDescent="0.25">
      <c r="A104" s="12">
        <v>89</v>
      </c>
      <c r="B104" s="13" t="s">
        <v>183</v>
      </c>
      <c r="C104" s="12">
        <v>6</v>
      </c>
      <c r="D104" s="6">
        <f t="shared" si="5"/>
        <v>2</v>
      </c>
      <c r="E104" s="13" t="s">
        <v>178</v>
      </c>
      <c r="F104" s="13" t="str">
        <f t="shared" si="9"/>
        <v>cls: 6</v>
      </c>
      <c r="G104" s="13">
        <f t="shared" si="6"/>
        <v>1</v>
      </c>
      <c r="H104" s="13" t="str">
        <f t="shared" si="7"/>
        <v/>
      </c>
      <c r="I104" s="13"/>
      <c r="J104" s="14"/>
      <c r="K104" s="13" t="s">
        <v>184</v>
      </c>
      <c r="L104" s="13" t="s">
        <v>13</v>
      </c>
      <c r="M104" s="13"/>
      <c r="N104" s="6" t="str">
        <f t="shared" si="8"/>
        <v>LAZĂR CARMEN, Liceul Teologic Ortodox "Episcop Roman Ciorogariu" Oradea</v>
      </c>
    </row>
    <row r="105" spans="1:23" ht="26.25" hidden="1" customHeight="1" x14ac:dyDescent="0.25">
      <c r="A105" s="12">
        <v>102</v>
      </c>
      <c r="B105" s="13" t="s">
        <v>198</v>
      </c>
      <c r="C105" s="12">
        <v>6</v>
      </c>
      <c r="D105" s="6">
        <f t="shared" si="5"/>
        <v>3</v>
      </c>
      <c r="E105" s="13" t="s">
        <v>178</v>
      </c>
      <c r="F105" s="13" t="str">
        <f t="shared" si="9"/>
        <v>cls: 6</v>
      </c>
      <c r="G105" s="13">
        <f t="shared" si="6"/>
        <v>2</v>
      </c>
      <c r="H105" s="13" t="str">
        <f t="shared" si="7"/>
        <v/>
      </c>
      <c r="I105" s="13"/>
      <c r="J105" s="14"/>
      <c r="K105" s="13" t="s">
        <v>184</v>
      </c>
      <c r="L105" s="13" t="s">
        <v>13</v>
      </c>
      <c r="M105" s="13"/>
      <c r="N105" s="6" t="str">
        <f t="shared" si="8"/>
        <v>LAZĂR CARMEN, Liceul Teologic Ortodox "Episcop Roman Ciorogariu" Oradea</v>
      </c>
    </row>
    <row r="106" spans="1:23" ht="26.25" hidden="1" customHeight="1" x14ac:dyDescent="0.25">
      <c r="A106" s="12">
        <v>196</v>
      </c>
      <c r="B106" s="13" t="s">
        <v>336</v>
      </c>
      <c r="C106" s="12">
        <v>8</v>
      </c>
      <c r="D106" s="6">
        <f t="shared" si="5"/>
        <v>1</v>
      </c>
      <c r="E106" s="13" t="s">
        <v>178</v>
      </c>
      <c r="F106" s="13" t="str">
        <f t="shared" si="9"/>
        <v>cls: 6 8</v>
      </c>
      <c r="G106" s="13">
        <f t="shared" si="6"/>
        <v>3</v>
      </c>
      <c r="H106" s="13" t="str">
        <f t="shared" si="7"/>
        <v/>
      </c>
      <c r="I106" s="13">
        <v>7</v>
      </c>
      <c r="J106" s="14"/>
      <c r="K106" s="13" t="s">
        <v>184</v>
      </c>
      <c r="L106" s="13" t="s">
        <v>13</v>
      </c>
      <c r="M106" s="13"/>
      <c r="N106" s="6" t="str">
        <f t="shared" si="8"/>
        <v>LAZĂR CARMEN, Liceul Teologic Ortodox "Episcop Roman Ciorogariu" Oradea</v>
      </c>
    </row>
    <row r="107" spans="1:23" ht="26.25" customHeight="1" x14ac:dyDescent="0.25">
      <c r="A107" s="12">
        <v>176</v>
      </c>
      <c r="B107" s="13" t="s">
        <v>303</v>
      </c>
      <c r="C107" s="12">
        <v>8</v>
      </c>
      <c r="D107" s="6">
        <f t="shared" si="5"/>
        <v>1</v>
      </c>
      <c r="E107" s="13" t="s">
        <v>178</v>
      </c>
      <c r="F107" s="13" t="str">
        <f t="shared" si="9"/>
        <v>cls: 6 8</v>
      </c>
      <c r="G107" s="13">
        <f t="shared" si="6"/>
        <v>4</v>
      </c>
      <c r="H107" s="13">
        <f t="shared" si="7"/>
        <v>1</v>
      </c>
      <c r="I107" s="13"/>
      <c r="J107" s="14"/>
      <c r="K107" s="13" t="s">
        <v>184</v>
      </c>
      <c r="L107" s="13" t="s">
        <v>13</v>
      </c>
      <c r="M107" s="13"/>
      <c r="N107" s="6" t="str">
        <f t="shared" si="8"/>
        <v>LAZĂR CARMEN, Liceul Teologic Ortodox "Episcop Roman Ciorogariu" Oradea</v>
      </c>
    </row>
    <row r="108" spans="1:23" ht="26.25" hidden="1" customHeight="1" x14ac:dyDescent="0.25">
      <c r="A108" s="12">
        <v>181</v>
      </c>
      <c r="B108" s="13" t="s">
        <v>312</v>
      </c>
      <c r="C108" s="12">
        <v>8</v>
      </c>
      <c r="D108" s="6">
        <f t="shared" si="5"/>
        <v>1</v>
      </c>
      <c r="E108" s="13" t="s">
        <v>313</v>
      </c>
      <c r="F108" s="13" t="str">
        <f t="shared" si="9"/>
        <v>cls: 8</v>
      </c>
      <c r="G108" s="13">
        <f t="shared" si="6"/>
        <v>1</v>
      </c>
      <c r="H108" s="13">
        <f t="shared" si="7"/>
        <v>1</v>
      </c>
      <c r="I108" s="13">
        <v>6</v>
      </c>
      <c r="J108" s="14"/>
      <c r="K108" s="13" t="s">
        <v>143</v>
      </c>
      <c r="L108" s="13" t="s">
        <v>13</v>
      </c>
      <c r="M108" s="13"/>
      <c r="N108" s="6" t="str">
        <f t="shared" si="8"/>
        <v>Lorincz Anita, Liceul Vocațional Pedagogic "Nicolae Bolcaș" Beiuș</v>
      </c>
    </row>
    <row r="109" spans="1:23" ht="15" hidden="1" customHeight="1" x14ac:dyDescent="0.25">
      <c r="A109" s="12">
        <v>240</v>
      </c>
      <c r="B109" s="13" t="s">
        <v>396</v>
      </c>
      <c r="C109" s="12">
        <v>10</v>
      </c>
      <c r="D109" s="6">
        <f t="shared" si="5"/>
        <v>1</v>
      </c>
      <c r="E109" s="13" t="s">
        <v>397</v>
      </c>
      <c r="F109" s="13" t="str">
        <f t="shared" si="9"/>
        <v>cls: 10</v>
      </c>
      <c r="G109" s="13">
        <f t="shared" si="6"/>
        <v>1</v>
      </c>
      <c r="H109" s="13" t="str">
        <f t="shared" si="7"/>
        <v/>
      </c>
      <c r="I109" s="13"/>
      <c r="J109" s="14"/>
      <c r="K109" s="13" t="s">
        <v>213</v>
      </c>
      <c r="L109" s="13" t="s">
        <v>13</v>
      </c>
      <c r="M109" s="13"/>
      <c r="N109" s="6" t="str">
        <f t="shared" si="8"/>
        <v>Luca Dorel, Colegiul Național "Mihai Eminescu" Oradea</v>
      </c>
    </row>
    <row r="110" spans="1:23" hidden="1" x14ac:dyDescent="0.25">
      <c r="A110" s="7">
        <v>265</v>
      </c>
      <c r="B110" s="8" t="s">
        <v>432</v>
      </c>
      <c r="C110" s="7">
        <v>12</v>
      </c>
      <c r="D110" s="9">
        <f t="shared" si="5"/>
        <v>1</v>
      </c>
      <c r="E110" s="8" t="s">
        <v>397</v>
      </c>
      <c r="F110" s="8" t="str">
        <f t="shared" si="9"/>
        <v>cls: 10 12</v>
      </c>
      <c r="G110" s="8">
        <f t="shared" si="6"/>
        <v>2</v>
      </c>
      <c r="H110" s="8">
        <f t="shared" si="7"/>
        <v>1</v>
      </c>
      <c r="I110" s="8">
        <v>9</v>
      </c>
      <c r="J110" s="10"/>
      <c r="K110" s="8" t="s">
        <v>213</v>
      </c>
      <c r="L110" s="8" t="s">
        <v>13</v>
      </c>
      <c r="M110" s="8"/>
      <c r="N110" s="11" t="str">
        <f t="shared" si="8"/>
        <v>Luca Dorel, Colegiul Național "Mihai Eminescu" Oradea</v>
      </c>
      <c r="O110" s="11">
        <v>1</v>
      </c>
      <c r="P110" s="11"/>
      <c r="Q110" s="11"/>
      <c r="R110" s="11"/>
      <c r="S110" s="11"/>
      <c r="T110" s="11"/>
      <c r="U110" s="11"/>
      <c r="V110" s="11"/>
      <c r="W110" s="11"/>
    </row>
    <row r="111" spans="1:23" ht="15" hidden="1" customHeight="1" x14ac:dyDescent="0.25">
      <c r="A111" s="7">
        <v>249</v>
      </c>
      <c r="B111" s="8" t="s">
        <v>412</v>
      </c>
      <c r="C111" s="7">
        <v>10</v>
      </c>
      <c r="D111" s="9">
        <f t="shared" si="5"/>
        <v>1</v>
      </c>
      <c r="E111" s="8" t="s">
        <v>413</v>
      </c>
      <c r="F111" s="8" t="str">
        <f t="shared" si="9"/>
        <v>cls: 10</v>
      </c>
      <c r="G111" s="8">
        <f t="shared" si="6"/>
        <v>1</v>
      </c>
      <c r="H111" s="8">
        <f t="shared" si="7"/>
        <v>1</v>
      </c>
      <c r="I111" s="8">
        <v>12</v>
      </c>
      <c r="J111" s="10"/>
      <c r="K111" s="8" t="s">
        <v>306</v>
      </c>
      <c r="L111" s="8" t="s">
        <v>13</v>
      </c>
      <c r="M111" s="8"/>
      <c r="N111" s="11" t="str">
        <f t="shared" si="8"/>
        <v>LUNG IOAN, Colegiul Național "Teodor Neş" Salonta</v>
      </c>
      <c r="O111" s="11">
        <v>1</v>
      </c>
      <c r="P111" s="11"/>
      <c r="Q111" s="11"/>
      <c r="R111" s="11"/>
      <c r="S111" s="11"/>
      <c r="T111" s="11"/>
      <c r="U111" s="11"/>
      <c r="V111" s="11"/>
      <c r="W111" s="11"/>
    </row>
    <row r="112" spans="1:23" ht="15" customHeight="1" x14ac:dyDescent="0.25">
      <c r="A112" s="12">
        <v>184</v>
      </c>
      <c r="B112" s="13" t="s">
        <v>318</v>
      </c>
      <c r="C112" s="12">
        <v>8</v>
      </c>
      <c r="D112" s="6">
        <f t="shared" si="5"/>
        <v>1</v>
      </c>
      <c r="E112" s="13" t="s">
        <v>319</v>
      </c>
      <c r="F112" s="13" t="str">
        <f t="shared" si="9"/>
        <v>cls: 8</v>
      </c>
      <c r="G112" s="13">
        <f t="shared" si="6"/>
        <v>1</v>
      </c>
      <c r="H112" s="13">
        <f t="shared" si="7"/>
        <v>1</v>
      </c>
      <c r="I112" s="13"/>
      <c r="J112" s="14"/>
      <c r="K112" s="13" t="s">
        <v>166</v>
      </c>
      <c r="L112" s="13" t="s">
        <v>13</v>
      </c>
      <c r="M112" s="13"/>
      <c r="N112" s="6" t="str">
        <f t="shared" si="8"/>
        <v>MADEAR VIORICA ANA, Liceul Teoretic "Nicolae Jiga" Tinca</v>
      </c>
    </row>
    <row r="113" spans="1:14" ht="26.25" customHeight="1" x14ac:dyDescent="0.25">
      <c r="A113" s="12">
        <v>159</v>
      </c>
      <c r="B113" s="13" t="s">
        <v>277</v>
      </c>
      <c r="C113" s="12">
        <v>7</v>
      </c>
      <c r="D113" s="6">
        <f t="shared" si="5"/>
        <v>1</v>
      </c>
      <c r="E113" s="13" t="s">
        <v>278</v>
      </c>
      <c r="F113" s="13" t="str">
        <f t="shared" si="9"/>
        <v>cls: 7</v>
      </c>
      <c r="G113" s="13">
        <f t="shared" si="6"/>
        <v>1</v>
      </c>
      <c r="H113" s="13">
        <f t="shared" si="7"/>
        <v>1</v>
      </c>
      <c r="I113" s="13">
        <v>5</v>
      </c>
      <c r="J113" s="14"/>
      <c r="K113" s="13" t="s">
        <v>279</v>
      </c>
      <c r="L113" s="13" t="s">
        <v>13</v>
      </c>
      <c r="M113" s="13"/>
      <c r="N113" s="6" t="str">
        <f t="shared" si="8"/>
        <v>Manda Crina, Școala Gimnazială "Nicolae Popoviciu" Beiuș</v>
      </c>
    </row>
    <row r="114" spans="1:14" ht="15" hidden="1" customHeight="1" x14ac:dyDescent="0.25">
      <c r="A114" s="12">
        <v>73</v>
      </c>
      <c r="B114" s="13" t="s">
        <v>153</v>
      </c>
      <c r="C114" s="12">
        <v>5</v>
      </c>
      <c r="D114" s="6">
        <f t="shared" si="5"/>
        <v>1</v>
      </c>
      <c r="E114" s="13" t="s">
        <v>133</v>
      </c>
      <c r="F114" s="13" t="str">
        <f t="shared" si="9"/>
        <v>cls: 5</v>
      </c>
      <c r="G114" s="13">
        <f t="shared" si="6"/>
        <v>1</v>
      </c>
      <c r="H114" s="13" t="str">
        <f t="shared" si="7"/>
        <v/>
      </c>
      <c r="I114" s="13">
        <v>6</v>
      </c>
      <c r="J114" s="14"/>
      <c r="K114" s="13" t="s">
        <v>99</v>
      </c>
      <c r="L114" s="13" t="s">
        <v>13</v>
      </c>
      <c r="M114" s="13"/>
      <c r="N114" s="6" t="str">
        <f t="shared" si="8"/>
        <v>MARINCA LAVINIA, Școala Gimnazială "Dacia" Oradea</v>
      </c>
    </row>
    <row r="115" spans="1:14" ht="15" customHeight="1" x14ac:dyDescent="0.25">
      <c r="A115" s="12">
        <v>61</v>
      </c>
      <c r="B115" s="13" t="s">
        <v>132</v>
      </c>
      <c r="C115" s="12">
        <v>5</v>
      </c>
      <c r="D115" s="6">
        <f t="shared" si="5"/>
        <v>1</v>
      </c>
      <c r="E115" s="13" t="s">
        <v>133</v>
      </c>
      <c r="F115" s="13" t="str">
        <f t="shared" si="9"/>
        <v>cls: 5</v>
      </c>
      <c r="G115" s="13">
        <f t="shared" si="6"/>
        <v>2</v>
      </c>
      <c r="H115" s="13">
        <f t="shared" si="7"/>
        <v>1</v>
      </c>
      <c r="I115" s="13"/>
      <c r="J115" s="14"/>
      <c r="K115" s="13" t="s">
        <v>99</v>
      </c>
      <c r="L115" s="13" t="s">
        <v>13</v>
      </c>
      <c r="M115" s="13"/>
      <c r="N115" s="6" t="str">
        <f t="shared" si="8"/>
        <v>MARINCA LAVINIA, Școala Gimnazială "Dacia" Oradea</v>
      </c>
    </row>
    <row r="116" spans="1:14" ht="15" hidden="1" customHeight="1" x14ac:dyDescent="0.25">
      <c r="A116" s="12">
        <v>232</v>
      </c>
      <c r="B116" s="13" t="s">
        <v>384</v>
      </c>
      <c r="C116" s="12">
        <v>9</v>
      </c>
      <c r="D116" s="6">
        <f t="shared" si="5"/>
        <v>1</v>
      </c>
      <c r="E116" s="13" t="s">
        <v>372</v>
      </c>
      <c r="F116" s="13" t="str">
        <f t="shared" si="9"/>
        <v>cls: 9</v>
      </c>
      <c r="G116" s="13">
        <f t="shared" si="6"/>
        <v>1</v>
      </c>
      <c r="H116" s="13" t="str">
        <f t="shared" si="7"/>
        <v/>
      </c>
      <c r="I116" s="13">
        <v>10</v>
      </c>
      <c r="J116" s="14"/>
      <c r="K116" s="13" t="s">
        <v>373</v>
      </c>
      <c r="L116" s="13" t="s">
        <v>27</v>
      </c>
      <c r="M116" s="13"/>
      <c r="N116" s="6" t="str">
        <f t="shared" si="8"/>
        <v>Mészár Iuliana, Liceul Teoretic "Arany Janos" Salonta</v>
      </c>
    </row>
    <row r="117" spans="1:14" ht="15" customHeight="1" x14ac:dyDescent="0.25">
      <c r="A117" s="12">
        <v>221</v>
      </c>
      <c r="B117" s="13" t="s">
        <v>371</v>
      </c>
      <c r="C117" s="12">
        <v>9</v>
      </c>
      <c r="D117" s="6">
        <f t="shared" si="5"/>
        <v>1</v>
      </c>
      <c r="E117" s="13" t="s">
        <v>372</v>
      </c>
      <c r="F117" s="13" t="str">
        <f t="shared" si="9"/>
        <v>cls: 9</v>
      </c>
      <c r="G117" s="13">
        <f t="shared" si="6"/>
        <v>2</v>
      </c>
      <c r="H117" s="13">
        <f t="shared" si="7"/>
        <v>1</v>
      </c>
      <c r="I117" s="13"/>
      <c r="J117" s="14"/>
      <c r="K117" s="13" t="s">
        <v>373</v>
      </c>
      <c r="L117" s="13" t="s">
        <v>27</v>
      </c>
      <c r="M117" s="13"/>
      <c r="N117" s="6" t="str">
        <f t="shared" si="8"/>
        <v>Mészár Iuliana, Liceul Teoretic "Arany Janos" Salonta</v>
      </c>
    </row>
    <row r="118" spans="1:14" ht="26.25" hidden="1" customHeight="1" x14ac:dyDescent="0.25">
      <c r="A118" s="12">
        <v>72</v>
      </c>
      <c r="B118" s="13" t="s">
        <v>150</v>
      </c>
      <c r="C118" s="12">
        <v>5</v>
      </c>
      <c r="D118" s="6">
        <f t="shared" si="5"/>
        <v>1</v>
      </c>
      <c r="E118" s="13" t="s">
        <v>151</v>
      </c>
      <c r="F118" s="13" t="str">
        <f t="shared" si="9"/>
        <v>cls: 5</v>
      </c>
      <c r="G118" s="13">
        <f t="shared" si="6"/>
        <v>1</v>
      </c>
      <c r="H118" s="13">
        <f t="shared" si="7"/>
        <v>1</v>
      </c>
      <c r="I118" s="13">
        <v>8</v>
      </c>
      <c r="J118" s="14"/>
      <c r="K118" s="13" t="s">
        <v>152</v>
      </c>
      <c r="L118" s="13" t="s">
        <v>13</v>
      </c>
      <c r="M118" s="13"/>
      <c r="N118" s="6" t="str">
        <f t="shared" si="8"/>
        <v>MIARA JANINA, Școala Gimnazială "Floare de Lotus" Sînmartin</v>
      </c>
    </row>
    <row r="119" spans="1:14" ht="15" hidden="1" customHeight="1" x14ac:dyDescent="0.25">
      <c r="A119" s="12">
        <v>83</v>
      </c>
      <c r="B119" s="13" t="s">
        <v>171</v>
      </c>
      <c r="C119" s="12">
        <v>6</v>
      </c>
      <c r="D119" s="6">
        <f t="shared" si="5"/>
        <v>1</v>
      </c>
      <c r="E119" s="13" t="s">
        <v>172</v>
      </c>
      <c r="F119" s="13" t="str">
        <f t="shared" si="9"/>
        <v>cls: 6</v>
      </c>
      <c r="G119" s="13">
        <f t="shared" si="6"/>
        <v>1</v>
      </c>
      <c r="H119" s="13">
        <f t="shared" si="7"/>
        <v>1</v>
      </c>
      <c r="I119" s="13">
        <v>11</v>
      </c>
      <c r="J119" s="14"/>
      <c r="K119" s="13" t="s">
        <v>49</v>
      </c>
      <c r="L119" s="13" t="s">
        <v>13</v>
      </c>
      <c r="M119" s="13"/>
      <c r="N119" s="6" t="str">
        <f t="shared" si="8"/>
        <v>Mic-David Marius, Liceul Greco-Catolic ”Iului Maniu” Oradea</v>
      </c>
    </row>
    <row r="120" spans="1:14" ht="15" customHeight="1" x14ac:dyDescent="0.25">
      <c r="A120" s="12">
        <v>42</v>
      </c>
      <c r="B120" s="13" t="s">
        <v>106</v>
      </c>
      <c r="C120" s="12">
        <v>5</v>
      </c>
      <c r="D120" s="6">
        <f t="shared" si="5"/>
        <v>1</v>
      </c>
      <c r="E120" s="13" t="s">
        <v>107</v>
      </c>
      <c r="F120" s="13" t="str">
        <f t="shared" si="9"/>
        <v>cls: 5</v>
      </c>
      <c r="G120" s="13">
        <f t="shared" si="6"/>
        <v>1</v>
      </c>
      <c r="H120" s="13">
        <f t="shared" si="7"/>
        <v>1</v>
      </c>
      <c r="I120" s="13">
        <v>5</v>
      </c>
      <c r="J120" s="14"/>
      <c r="K120" s="13" t="s">
        <v>36</v>
      </c>
      <c r="L120" s="13" t="s">
        <v>13</v>
      </c>
      <c r="M120" s="13"/>
      <c r="N120" s="6" t="str">
        <f t="shared" si="8"/>
        <v>MITRAȘCA CĂTĂLINA, Colegiul Național "Onisifor Ghibu" Oradea</v>
      </c>
    </row>
    <row r="121" spans="1:14" ht="15" hidden="1" customHeight="1" x14ac:dyDescent="0.25">
      <c r="A121" s="12">
        <v>104</v>
      </c>
      <c r="B121" s="13" t="s">
        <v>200</v>
      </c>
      <c r="C121" s="12">
        <v>6</v>
      </c>
      <c r="D121" s="6">
        <f t="shared" si="5"/>
        <v>1</v>
      </c>
      <c r="E121" s="13" t="s">
        <v>201</v>
      </c>
      <c r="F121" s="13" t="str">
        <f t="shared" si="9"/>
        <v>cls: 6</v>
      </c>
      <c r="G121" s="13">
        <f t="shared" si="6"/>
        <v>1</v>
      </c>
      <c r="H121" s="13" t="str">
        <f t="shared" si="7"/>
        <v/>
      </c>
      <c r="I121" s="13"/>
      <c r="J121" s="13" t="s">
        <v>202</v>
      </c>
      <c r="K121" s="13" t="s">
        <v>75</v>
      </c>
      <c r="L121" s="13" t="s">
        <v>13</v>
      </c>
      <c r="M121" s="13"/>
      <c r="N121" s="6" t="str">
        <f t="shared" si="8"/>
        <v>Modog Andrei, Liceul Teologic Baptist "Emanuel" Oradea</v>
      </c>
    </row>
    <row r="122" spans="1:14" ht="15" hidden="1" customHeight="1" x14ac:dyDescent="0.25">
      <c r="A122" s="12">
        <v>129</v>
      </c>
      <c r="B122" s="13" t="s">
        <v>236</v>
      </c>
      <c r="C122" s="12">
        <v>6</v>
      </c>
      <c r="D122" s="6">
        <f t="shared" si="5"/>
        <v>2</v>
      </c>
      <c r="E122" s="13" t="s">
        <v>201</v>
      </c>
      <c r="F122" s="13" t="str">
        <f t="shared" si="9"/>
        <v>cls: 6</v>
      </c>
      <c r="G122" s="13">
        <f t="shared" si="6"/>
        <v>2</v>
      </c>
      <c r="H122" s="13" t="str">
        <f t="shared" si="7"/>
        <v/>
      </c>
      <c r="I122" s="13"/>
      <c r="J122" s="14"/>
      <c r="K122" s="13" t="s">
        <v>75</v>
      </c>
      <c r="L122" s="13" t="s">
        <v>13</v>
      </c>
      <c r="M122" s="13"/>
      <c r="N122" s="6" t="str">
        <f t="shared" si="8"/>
        <v>Modog Andrei, Liceul Teologic Baptist "Emanuel" Oradea</v>
      </c>
    </row>
    <row r="123" spans="1:14" ht="15" hidden="1" customHeight="1" x14ac:dyDescent="0.25">
      <c r="A123" s="12">
        <v>136</v>
      </c>
      <c r="B123" s="13" t="s">
        <v>244</v>
      </c>
      <c r="C123" s="12">
        <v>6</v>
      </c>
      <c r="D123" s="6">
        <f t="shared" si="5"/>
        <v>3</v>
      </c>
      <c r="E123" s="13" t="s">
        <v>201</v>
      </c>
      <c r="F123" s="13" t="str">
        <f t="shared" si="9"/>
        <v>cls: 6</v>
      </c>
      <c r="G123" s="13">
        <f t="shared" si="6"/>
        <v>3</v>
      </c>
      <c r="H123" s="13" t="str">
        <f t="shared" si="7"/>
        <v/>
      </c>
      <c r="I123" s="13"/>
      <c r="J123" s="14"/>
      <c r="K123" s="13" t="s">
        <v>75</v>
      </c>
      <c r="L123" s="13" t="s">
        <v>13</v>
      </c>
      <c r="M123" s="13"/>
      <c r="N123" s="6" t="str">
        <f t="shared" si="8"/>
        <v>Modog Andrei, Liceul Teologic Baptist "Emanuel" Oradea</v>
      </c>
    </row>
    <row r="124" spans="1:14" ht="15" customHeight="1" x14ac:dyDescent="0.25">
      <c r="A124" s="12">
        <v>257</v>
      </c>
      <c r="B124" s="13" t="s">
        <v>422</v>
      </c>
      <c r="C124" s="12">
        <v>11</v>
      </c>
      <c r="D124" s="6">
        <f t="shared" si="5"/>
        <v>1</v>
      </c>
      <c r="E124" s="13" t="s">
        <v>201</v>
      </c>
      <c r="F124" s="13" t="str">
        <f t="shared" si="9"/>
        <v>cls: 6 11</v>
      </c>
      <c r="G124" s="13">
        <f t="shared" si="6"/>
        <v>4</v>
      </c>
      <c r="H124" s="13">
        <f t="shared" si="7"/>
        <v>1</v>
      </c>
      <c r="I124" s="13">
        <v>5</v>
      </c>
      <c r="J124" s="13" t="s">
        <v>423</v>
      </c>
      <c r="K124" s="13" t="s">
        <v>75</v>
      </c>
      <c r="L124" s="13" t="s">
        <v>13</v>
      </c>
      <c r="M124" s="13"/>
      <c r="N124" s="6" t="str">
        <f t="shared" si="8"/>
        <v>Modog Andrei, Liceul Teologic Baptist "Emanuel" Oradea</v>
      </c>
    </row>
    <row r="125" spans="1:14" ht="15" hidden="1" customHeight="1" x14ac:dyDescent="0.25">
      <c r="A125" s="12">
        <v>234</v>
      </c>
      <c r="B125" s="13" t="s">
        <v>386</v>
      </c>
      <c r="C125" s="12">
        <v>10</v>
      </c>
      <c r="D125" s="6">
        <f t="shared" si="5"/>
        <v>1</v>
      </c>
      <c r="E125" s="13" t="s">
        <v>387</v>
      </c>
      <c r="F125" s="13" t="str">
        <f t="shared" si="9"/>
        <v>cls: 10</v>
      </c>
      <c r="G125" s="13">
        <f t="shared" si="6"/>
        <v>1</v>
      </c>
      <c r="H125" s="13" t="str">
        <f t="shared" si="7"/>
        <v/>
      </c>
      <c r="I125" s="13"/>
      <c r="J125" s="14"/>
      <c r="K125" s="13" t="s">
        <v>366</v>
      </c>
      <c r="L125" s="13" t="s">
        <v>13</v>
      </c>
      <c r="M125" s="13"/>
      <c r="N125" s="6" t="str">
        <f t="shared" si="8"/>
        <v>MOISIN MONICA, Colegiul Tehnic "Alexandru Roman" Aleșd</v>
      </c>
    </row>
    <row r="126" spans="1:14" hidden="1" x14ac:dyDescent="0.25">
      <c r="A126" s="12">
        <v>269</v>
      </c>
      <c r="B126" s="13" t="s">
        <v>437</v>
      </c>
      <c r="C126" s="12">
        <v>12</v>
      </c>
      <c r="D126" s="6">
        <f t="shared" si="5"/>
        <v>1</v>
      </c>
      <c r="E126" s="13" t="s">
        <v>387</v>
      </c>
      <c r="F126" s="13" t="str">
        <f t="shared" si="9"/>
        <v>cls: 10 12</v>
      </c>
      <c r="G126" s="13">
        <f t="shared" si="6"/>
        <v>2</v>
      </c>
      <c r="H126" s="13">
        <f t="shared" si="7"/>
        <v>1</v>
      </c>
      <c r="I126" s="13">
        <v>9</v>
      </c>
      <c r="J126" s="14"/>
      <c r="K126" s="13" t="s">
        <v>366</v>
      </c>
      <c r="L126" s="13" t="s">
        <v>13</v>
      </c>
      <c r="M126" s="13"/>
      <c r="N126" s="6" t="str">
        <f t="shared" si="8"/>
        <v>MOISIN MONICA, Colegiul Tehnic "Alexandru Roman" Aleșd</v>
      </c>
    </row>
    <row r="127" spans="1:14" ht="15" hidden="1" customHeight="1" x14ac:dyDescent="0.25">
      <c r="A127" s="12">
        <v>178</v>
      </c>
      <c r="B127" s="13" t="s">
        <v>307</v>
      </c>
      <c r="C127" s="12">
        <v>8</v>
      </c>
      <c r="D127" s="6">
        <f t="shared" si="5"/>
        <v>1</v>
      </c>
      <c r="E127" s="13" t="s">
        <v>308</v>
      </c>
      <c r="F127" s="13" t="str">
        <f t="shared" si="9"/>
        <v>cls: 8</v>
      </c>
      <c r="G127" s="13">
        <f t="shared" si="6"/>
        <v>1</v>
      </c>
      <c r="H127" s="13">
        <f t="shared" si="7"/>
        <v>1</v>
      </c>
      <c r="I127" s="13">
        <v>6</v>
      </c>
      <c r="J127" s="14"/>
      <c r="K127" s="13" t="s">
        <v>94</v>
      </c>
      <c r="L127" s="13" t="s">
        <v>27</v>
      </c>
      <c r="M127" s="13"/>
      <c r="N127" s="6" t="str">
        <f t="shared" si="8"/>
        <v>Molnár Tünde Éva, Școala Gimnazială "Szacsvay Imre" Oradea</v>
      </c>
    </row>
    <row r="128" spans="1:14" ht="15" hidden="1" customHeight="1" x14ac:dyDescent="0.25">
      <c r="A128" s="12">
        <v>86</v>
      </c>
      <c r="B128" s="13" t="s">
        <v>176</v>
      </c>
      <c r="C128" s="12">
        <v>6</v>
      </c>
      <c r="D128" s="6">
        <f t="shared" si="5"/>
        <v>1</v>
      </c>
      <c r="E128" s="13" t="s">
        <v>177</v>
      </c>
      <c r="F128" s="13" t="str">
        <f t="shared" si="9"/>
        <v>cls: 6</v>
      </c>
      <c r="G128" s="13">
        <f t="shared" si="6"/>
        <v>1</v>
      </c>
      <c r="H128" s="13" t="str">
        <f t="shared" si="7"/>
        <v/>
      </c>
      <c r="I128" s="13"/>
      <c r="J128" s="13" t="s">
        <v>178</v>
      </c>
      <c r="K128" s="13" t="s">
        <v>20</v>
      </c>
      <c r="L128" s="13" t="s">
        <v>13</v>
      </c>
      <c r="M128" s="13"/>
      <c r="N128" s="6" t="str">
        <f t="shared" si="8"/>
        <v>MUSCA FLORINA, Școala Gimnazială "Oltea Doamna" Oradea</v>
      </c>
    </row>
    <row r="129" spans="1:14" ht="15" hidden="1" customHeight="1" x14ac:dyDescent="0.25">
      <c r="A129" s="12">
        <v>96</v>
      </c>
      <c r="B129" s="13" t="s">
        <v>192</v>
      </c>
      <c r="C129" s="12">
        <v>6</v>
      </c>
      <c r="D129" s="6">
        <f t="shared" si="5"/>
        <v>2</v>
      </c>
      <c r="E129" s="13" t="s">
        <v>177</v>
      </c>
      <c r="F129" s="13" t="str">
        <f t="shared" si="9"/>
        <v>cls: 6</v>
      </c>
      <c r="G129" s="13">
        <f t="shared" si="6"/>
        <v>2</v>
      </c>
      <c r="H129" s="13" t="str">
        <f t="shared" si="7"/>
        <v/>
      </c>
      <c r="I129" s="13"/>
      <c r="J129" s="13" t="s">
        <v>178</v>
      </c>
      <c r="K129" s="13" t="s">
        <v>20</v>
      </c>
      <c r="L129" s="13" t="s">
        <v>13</v>
      </c>
      <c r="M129" s="13"/>
      <c r="N129" s="6" t="str">
        <f t="shared" si="8"/>
        <v>MUSCA FLORINA, Școala Gimnazială "Oltea Doamna" Oradea</v>
      </c>
    </row>
    <row r="130" spans="1:14" ht="15" hidden="1" customHeight="1" x14ac:dyDescent="0.25">
      <c r="A130" s="12">
        <v>109</v>
      </c>
      <c r="B130" s="13" t="s">
        <v>210</v>
      </c>
      <c r="C130" s="12">
        <v>6</v>
      </c>
      <c r="D130" s="6">
        <f t="shared" ref="D130:D193" si="10">IF(I129=I130,D129+1,1)</f>
        <v>3</v>
      </c>
      <c r="E130" s="13" t="s">
        <v>177</v>
      </c>
      <c r="F130" s="13" t="str">
        <f t="shared" si="9"/>
        <v>cls: 6</v>
      </c>
      <c r="G130" s="13">
        <f t="shared" ref="G130:G193" si="11">IF(E130=E129,G129+1,1)</f>
        <v>3</v>
      </c>
      <c r="H130" s="13" t="str">
        <f t="shared" ref="H130:H193" si="12">IF(E131=E130,"",1)</f>
        <v/>
      </c>
      <c r="I130" s="13"/>
      <c r="J130" s="13" t="s">
        <v>178</v>
      </c>
      <c r="K130" s="13" t="s">
        <v>20</v>
      </c>
      <c r="L130" s="13" t="s">
        <v>13</v>
      </c>
      <c r="M130" s="13"/>
      <c r="N130" s="6" t="str">
        <f t="shared" ref="N130:N193" si="13">CONCATENATE(E130,", ",K130)</f>
        <v>MUSCA FLORINA, Școala Gimnazială "Oltea Doamna" Oradea</v>
      </c>
    </row>
    <row r="131" spans="1:14" ht="15" hidden="1" customHeight="1" x14ac:dyDescent="0.25">
      <c r="A131" s="12">
        <v>116</v>
      </c>
      <c r="B131" s="13" t="s">
        <v>220</v>
      </c>
      <c r="C131" s="12">
        <v>6</v>
      </c>
      <c r="D131" s="6">
        <f t="shared" si="10"/>
        <v>4</v>
      </c>
      <c r="E131" s="13" t="s">
        <v>177</v>
      </c>
      <c r="F131" s="13" t="str">
        <f t="shared" ref="F131:F194" si="14">IF(E131=E130,IF(C131&lt;&gt;C130,CONCATENATE(F130," ",C131),F130),CONCATENATE("cls: ",C131))</f>
        <v>cls: 6</v>
      </c>
      <c r="G131" s="13">
        <f t="shared" si="11"/>
        <v>4</v>
      </c>
      <c r="H131" s="13" t="str">
        <f t="shared" si="12"/>
        <v/>
      </c>
      <c r="I131" s="13"/>
      <c r="J131" s="13" t="s">
        <v>178</v>
      </c>
      <c r="K131" s="13" t="s">
        <v>20</v>
      </c>
      <c r="L131" s="13" t="s">
        <v>13</v>
      </c>
      <c r="M131" s="13"/>
      <c r="N131" s="6" t="str">
        <f t="shared" si="13"/>
        <v>MUSCA FLORINA, Școala Gimnazială "Oltea Doamna" Oradea</v>
      </c>
    </row>
    <row r="132" spans="1:14" ht="15" hidden="1" customHeight="1" x14ac:dyDescent="0.25">
      <c r="A132" s="12">
        <v>124</v>
      </c>
      <c r="B132" s="13" t="s">
        <v>230</v>
      </c>
      <c r="C132" s="12">
        <v>6</v>
      </c>
      <c r="D132" s="6">
        <f t="shared" si="10"/>
        <v>5</v>
      </c>
      <c r="E132" s="13" t="s">
        <v>177</v>
      </c>
      <c r="F132" s="13" t="str">
        <f t="shared" si="14"/>
        <v>cls: 6</v>
      </c>
      <c r="G132" s="13">
        <f t="shared" si="11"/>
        <v>5</v>
      </c>
      <c r="H132" s="13" t="str">
        <f t="shared" si="12"/>
        <v/>
      </c>
      <c r="I132" s="13"/>
      <c r="J132" s="13" t="s">
        <v>178</v>
      </c>
      <c r="K132" s="13" t="s">
        <v>20</v>
      </c>
      <c r="L132" s="13" t="s">
        <v>13</v>
      </c>
      <c r="M132" s="13"/>
      <c r="N132" s="6" t="str">
        <f t="shared" si="13"/>
        <v>MUSCA FLORINA, Școala Gimnazială "Oltea Doamna" Oradea</v>
      </c>
    </row>
    <row r="133" spans="1:14" ht="15" hidden="1" customHeight="1" x14ac:dyDescent="0.25">
      <c r="A133" s="12">
        <v>139</v>
      </c>
      <c r="B133" s="13" t="s">
        <v>249</v>
      </c>
      <c r="C133" s="12">
        <v>6</v>
      </c>
      <c r="D133" s="6">
        <f t="shared" si="10"/>
        <v>6</v>
      </c>
      <c r="E133" s="13" t="s">
        <v>177</v>
      </c>
      <c r="F133" s="13" t="str">
        <f t="shared" si="14"/>
        <v>cls: 6</v>
      </c>
      <c r="G133" s="13">
        <f t="shared" si="11"/>
        <v>6</v>
      </c>
      <c r="H133" s="13" t="str">
        <f t="shared" si="12"/>
        <v/>
      </c>
      <c r="I133" s="13"/>
      <c r="J133" s="13" t="s">
        <v>178</v>
      </c>
      <c r="K133" s="13" t="s">
        <v>20</v>
      </c>
      <c r="L133" s="13" t="s">
        <v>13</v>
      </c>
      <c r="M133" s="13"/>
      <c r="N133" s="6" t="str">
        <f t="shared" si="13"/>
        <v>MUSCA FLORINA, Școala Gimnazială "Oltea Doamna" Oradea</v>
      </c>
    </row>
    <row r="134" spans="1:14" ht="15" customHeight="1" x14ac:dyDescent="0.25">
      <c r="A134" s="12">
        <v>180</v>
      </c>
      <c r="B134" s="13" t="s">
        <v>310</v>
      </c>
      <c r="C134" s="12">
        <v>8</v>
      </c>
      <c r="D134" s="6">
        <f t="shared" si="10"/>
        <v>1</v>
      </c>
      <c r="E134" s="13" t="s">
        <v>177</v>
      </c>
      <c r="F134" s="13" t="str">
        <f t="shared" si="14"/>
        <v>cls: 6 8</v>
      </c>
      <c r="G134" s="13">
        <f t="shared" si="11"/>
        <v>7</v>
      </c>
      <c r="H134" s="13">
        <f t="shared" si="12"/>
        <v>1</v>
      </c>
      <c r="I134" s="13">
        <v>5</v>
      </c>
      <c r="J134" s="13" t="s">
        <v>311</v>
      </c>
      <c r="K134" s="13" t="s">
        <v>20</v>
      </c>
      <c r="L134" s="13" t="s">
        <v>13</v>
      </c>
      <c r="M134" s="13"/>
      <c r="N134" s="6" t="str">
        <f t="shared" si="13"/>
        <v>MUSCA FLORINA, Școala Gimnazială "Oltea Doamna" Oradea</v>
      </c>
    </row>
    <row r="135" spans="1:14" ht="15" hidden="1" customHeight="1" x14ac:dyDescent="0.25">
      <c r="A135" s="12">
        <v>56</v>
      </c>
      <c r="B135" s="13" t="s">
        <v>126</v>
      </c>
      <c r="C135" s="12">
        <v>5</v>
      </c>
      <c r="D135" s="6">
        <f t="shared" si="10"/>
        <v>1</v>
      </c>
      <c r="E135" s="13" t="s">
        <v>25</v>
      </c>
      <c r="F135" s="13" t="str">
        <f t="shared" si="14"/>
        <v>cls: 5</v>
      </c>
      <c r="G135" s="13">
        <f t="shared" si="11"/>
        <v>1</v>
      </c>
      <c r="H135" s="13" t="str">
        <f t="shared" si="12"/>
        <v/>
      </c>
      <c r="I135" s="13">
        <v>7</v>
      </c>
      <c r="J135" s="14"/>
      <c r="K135" s="13" t="s">
        <v>26</v>
      </c>
      <c r="L135" s="13" t="s">
        <v>27</v>
      </c>
      <c r="M135" s="13"/>
      <c r="N135" s="6" t="str">
        <f t="shared" si="13"/>
        <v>Nagy Enikő Ilona, Liceul Teoretic "Ady Endre" Oradea</v>
      </c>
    </row>
    <row r="136" spans="1:14" ht="15" customHeight="1" x14ac:dyDescent="0.25">
      <c r="A136" s="12">
        <v>6</v>
      </c>
      <c r="B136" s="13" t="s">
        <v>24</v>
      </c>
      <c r="C136" s="12">
        <v>5</v>
      </c>
      <c r="D136" s="6">
        <f t="shared" si="10"/>
        <v>1</v>
      </c>
      <c r="E136" s="13" t="s">
        <v>25</v>
      </c>
      <c r="F136" s="13" t="str">
        <f t="shared" si="14"/>
        <v>cls: 5</v>
      </c>
      <c r="G136" s="13">
        <f t="shared" si="11"/>
        <v>2</v>
      </c>
      <c r="H136" s="13">
        <f t="shared" si="12"/>
        <v>1</v>
      </c>
      <c r="I136" s="13"/>
      <c r="J136" s="14"/>
      <c r="K136" s="13" t="s">
        <v>26</v>
      </c>
      <c r="L136" s="13" t="s">
        <v>27</v>
      </c>
      <c r="M136" s="13"/>
      <c r="N136" s="6" t="str">
        <f t="shared" si="13"/>
        <v>Nagy Enikő Ilona, Liceul Teoretic "Ady Endre" Oradea</v>
      </c>
    </row>
    <row r="137" spans="1:14" ht="15" hidden="1" customHeight="1" x14ac:dyDescent="0.25">
      <c r="A137" s="12">
        <v>34</v>
      </c>
      <c r="B137" s="13" t="s">
        <v>92</v>
      </c>
      <c r="C137" s="12">
        <v>5</v>
      </c>
      <c r="D137" s="6">
        <f t="shared" si="10"/>
        <v>1</v>
      </c>
      <c r="E137" s="13" t="s">
        <v>93</v>
      </c>
      <c r="F137" s="13" t="str">
        <f t="shared" si="14"/>
        <v>cls: 5</v>
      </c>
      <c r="G137" s="13">
        <f t="shared" si="11"/>
        <v>1</v>
      </c>
      <c r="H137" s="13">
        <f t="shared" si="12"/>
        <v>1</v>
      </c>
      <c r="I137" s="13">
        <v>7</v>
      </c>
      <c r="J137" s="14"/>
      <c r="K137" s="13" t="s">
        <v>94</v>
      </c>
      <c r="L137" s="13" t="s">
        <v>27</v>
      </c>
      <c r="M137" s="13"/>
      <c r="N137" s="6" t="str">
        <f t="shared" si="13"/>
        <v>Nagy Gyöngyike Erzsébet, Școala Gimnazială "Szacsvay Imre" Oradea</v>
      </c>
    </row>
    <row r="138" spans="1:14" ht="15" hidden="1" customHeight="1" x14ac:dyDescent="0.25">
      <c r="A138" s="12">
        <v>238</v>
      </c>
      <c r="B138" s="13" t="s">
        <v>393</v>
      </c>
      <c r="C138" s="12">
        <v>10</v>
      </c>
      <c r="D138" s="6">
        <f t="shared" si="10"/>
        <v>1</v>
      </c>
      <c r="E138" s="13" t="s">
        <v>394</v>
      </c>
      <c r="F138" s="13" t="str">
        <f t="shared" si="14"/>
        <v>cls: 10</v>
      </c>
      <c r="G138" s="13">
        <f t="shared" si="11"/>
        <v>1</v>
      </c>
      <c r="H138" s="13" t="str">
        <f t="shared" si="12"/>
        <v/>
      </c>
      <c r="I138" s="13"/>
      <c r="J138" s="14"/>
      <c r="K138" s="13" t="s">
        <v>373</v>
      </c>
      <c r="L138" s="13" t="s">
        <v>27</v>
      </c>
      <c r="M138" s="13"/>
      <c r="N138" s="6" t="str">
        <f t="shared" si="13"/>
        <v>Nagy Olga, Liceul Teoretic "Arany Janos" Salonta</v>
      </c>
    </row>
    <row r="139" spans="1:14" ht="15" hidden="1" customHeight="1" x14ac:dyDescent="0.25">
      <c r="A139" s="12">
        <v>239</v>
      </c>
      <c r="B139" s="13" t="s">
        <v>395</v>
      </c>
      <c r="C139" s="12">
        <v>10</v>
      </c>
      <c r="D139" s="6">
        <f t="shared" si="10"/>
        <v>2</v>
      </c>
      <c r="E139" s="13" t="s">
        <v>394</v>
      </c>
      <c r="F139" s="13" t="str">
        <f t="shared" si="14"/>
        <v>cls: 10</v>
      </c>
      <c r="G139" s="13">
        <f t="shared" si="11"/>
        <v>2</v>
      </c>
      <c r="H139" s="13" t="str">
        <f t="shared" si="12"/>
        <v/>
      </c>
      <c r="I139" s="13"/>
      <c r="J139" s="14"/>
      <c r="K139" s="13" t="s">
        <v>373</v>
      </c>
      <c r="L139" s="13" t="s">
        <v>27</v>
      </c>
      <c r="M139" s="13"/>
      <c r="N139" s="6" t="str">
        <f t="shared" si="13"/>
        <v>Nagy Olga, Liceul Teoretic "Arany Janos" Salonta</v>
      </c>
    </row>
    <row r="140" spans="1:14" hidden="1" x14ac:dyDescent="0.25">
      <c r="A140" s="12">
        <v>261</v>
      </c>
      <c r="B140" s="13" t="s">
        <v>427</v>
      </c>
      <c r="C140" s="12">
        <v>12</v>
      </c>
      <c r="D140" s="6">
        <f t="shared" si="10"/>
        <v>1</v>
      </c>
      <c r="E140" s="13" t="s">
        <v>394</v>
      </c>
      <c r="F140" s="13" t="str">
        <f t="shared" si="14"/>
        <v>cls: 10 12</v>
      </c>
      <c r="G140" s="13">
        <f t="shared" si="11"/>
        <v>3</v>
      </c>
      <c r="H140" s="13">
        <f t="shared" si="12"/>
        <v>1</v>
      </c>
      <c r="I140" s="13">
        <v>9</v>
      </c>
      <c r="J140" s="14"/>
      <c r="K140" s="13" t="s">
        <v>373</v>
      </c>
      <c r="L140" s="13" t="s">
        <v>27</v>
      </c>
      <c r="M140" s="13"/>
      <c r="N140" s="6" t="str">
        <f t="shared" si="13"/>
        <v>Nagy Olga, Liceul Teoretic "Arany Janos" Salonta</v>
      </c>
    </row>
    <row r="141" spans="1:14" ht="15" hidden="1" customHeight="1" x14ac:dyDescent="0.25">
      <c r="A141" s="12">
        <v>245</v>
      </c>
      <c r="B141" s="13" t="s">
        <v>405</v>
      </c>
      <c r="C141" s="12">
        <v>10</v>
      </c>
      <c r="D141" s="6">
        <f t="shared" si="10"/>
        <v>1</v>
      </c>
      <c r="E141" s="13" t="s">
        <v>406</v>
      </c>
      <c r="F141" s="13" t="str">
        <f t="shared" si="14"/>
        <v>cls: 10</v>
      </c>
      <c r="G141" s="13">
        <f t="shared" si="11"/>
        <v>1</v>
      </c>
      <c r="H141" s="13" t="str">
        <f t="shared" si="12"/>
        <v/>
      </c>
      <c r="I141" s="13"/>
      <c r="J141" s="13" t="s">
        <v>407</v>
      </c>
      <c r="K141" s="13" t="s">
        <v>75</v>
      </c>
      <c r="L141" s="13" t="s">
        <v>13</v>
      </c>
      <c r="M141" s="13"/>
      <c r="N141" s="6" t="str">
        <f t="shared" si="13"/>
        <v>Necea Gabriela, Liceul Teologic Baptist "Emanuel" Oradea</v>
      </c>
    </row>
    <row r="142" spans="1:14" ht="15" hidden="1" customHeight="1" x14ac:dyDescent="0.25">
      <c r="A142" s="12">
        <v>247</v>
      </c>
      <c r="B142" s="13" t="s">
        <v>410</v>
      </c>
      <c r="C142" s="12">
        <v>10</v>
      </c>
      <c r="D142" s="6">
        <f t="shared" si="10"/>
        <v>2</v>
      </c>
      <c r="E142" s="13" t="s">
        <v>406</v>
      </c>
      <c r="F142" s="13" t="str">
        <f t="shared" si="14"/>
        <v>cls: 10</v>
      </c>
      <c r="G142" s="13">
        <f t="shared" si="11"/>
        <v>2</v>
      </c>
      <c r="H142" s="13" t="str">
        <f t="shared" si="12"/>
        <v/>
      </c>
      <c r="I142" s="13"/>
      <c r="J142" s="13" t="s">
        <v>407</v>
      </c>
      <c r="K142" s="13" t="s">
        <v>75</v>
      </c>
      <c r="L142" s="13" t="s">
        <v>13</v>
      </c>
      <c r="M142" s="13"/>
      <c r="N142" s="6" t="str">
        <f t="shared" si="13"/>
        <v>Necea Gabriela, Liceul Teologic Baptist "Emanuel" Oradea</v>
      </c>
    </row>
    <row r="143" spans="1:14" ht="15" hidden="1" customHeight="1" x14ac:dyDescent="0.25">
      <c r="A143" s="12">
        <v>274</v>
      </c>
      <c r="B143" s="13" t="s">
        <v>442</v>
      </c>
      <c r="C143" s="12">
        <v>12</v>
      </c>
      <c r="D143" s="6">
        <f t="shared" si="10"/>
        <v>1</v>
      </c>
      <c r="E143" s="13" t="s">
        <v>406</v>
      </c>
      <c r="F143" s="13" t="str">
        <f t="shared" si="14"/>
        <v>cls: 10 12</v>
      </c>
      <c r="G143" s="13">
        <f t="shared" si="11"/>
        <v>3</v>
      </c>
      <c r="H143" s="13" t="str">
        <f t="shared" si="12"/>
        <v/>
      </c>
      <c r="I143" s="13">
        <v>12</v>
      </c>
      <c r="J143" s="14"/>
      <c r="K143" s="13" t="s">
        <v>75</v>
      </c>
      <c r="L143" s="13" t="s">
        <v>13</v>
      </c>
      <c r="M143" s="13"/>
      <c r="N143" s="6" t="str">
        <f t="shared" si="13"/>
        <v>Necea Gabriela, Liceul Teologic Baptist "Emanuel" Oradea</v>
      </c>
    </row>
    <row r="144" spans="1:14" ht="15" hidden="1" customHeight="1" x14ac:dyDescent="0.25">
      <c r="A144" s="12">
        <v>264</v>
      </c>
      <c r="B144" s="13" t="s">
        <v>431</v>
      </c>
      <c r="C144" s="12">
        <v>12</v>
      </c>
      <c r="D144" s="6">
        <f t="shared" si="10"/>
        <v>1</v>
      </c>
      <c r="E144" s="13" t="s">
        <v>406</v>
      </c>
      <c r="F144" s="13" t="str">
        <f t="shared" si="14"/>
        <v>cls: 10 12</v>
      </c>
      <c r="G144" s="13">
        <f t="shared" si="11"/>
        <v>4</v>
      </c>
      <c r="H144" s="13" t="str">
        <f t="shared" si="12"/>
        <v/>
      </c>
      <c r="I144" s="13"/>
      <c r="J144" s="14"/>
      <c r="K144" s="13" t="s">
        <v>75</v>
      </c>
      <c r="L144" s="13" t="s">
        <v>13</v>
      </c>
      <c r="M144" s="13"/>
      <c r="N144" s="6" t="str">
        <f t="shared" si="13"/>
        <v>Necea Gabriela, Liceul Teologic Baptist "Emanuel" Oradea</v>
      </c>
    </row>
    <row r="145" spans="1:14" ht="15" customHeight="1" x14ac:dyDescent="0.25">
      <c r="A145" s="12">
        <v>273</v>
      </c>
      <c r="B145" s="13" t="s">
        <v>441</v>
      </c>
      <c r="C145" s="12">
        <v>12</v>
      </c>
      <c r="D145" s="6">
        <f t="shared" si="10"/>
        <v>2</v>
      </c>
      <c r="E145" s="13" t="s">
        <v>406</v>
      </c>
      <c r="F145" s="13" t="str">
        <f t="shared" si="14"/>
        <v>cls: 10 12</v>
      </c>
      <c r="G145" s="13">
        <f t="shared" si="11"/>
        <v>5</v>
      </c>
      <c r="H145" s="13">
        <f t="shared" si="12"/>
        <v>1</v>
      </c>
      <c r="I145" s="13"/>
      <c r="J145" s="13" t="s">
        <v>436</v>
      </c>
      <c r="K145" s="13" t="s">
        <v>75</v>
      </c>
      <c r="L145" s="13" t="s">
        <v>13</v>
      </c>
      <c r="M145" s="13"/>
      <c r="N145" s="6" t="str">
        <f t="shared" si="13"/>
        <v>Necea Gabriela, Liceul Teologic Baptist "Emanuel" Oradea</v>
      </c>
    </row>
    <row r="146" spans="1:14" ht="15" hidden="1" customHeight="1" x14ac:dyDescent="0.25">
      <c r="A146" s="12">
        <v>26</v>
      </c>
      <c r="B146" s="13" t="s">
        <v>77</v>
      </c>
      <c r="C146" s="12">
        <v>5</v>
      </c>
      <c r="D146" s="6">
        <f t="shared" si="10"/>
        <v>3</v>
      </c>
      <c r="E146" s="13" t="s">
        <v>78</v>
      </c>
      <c r="F146" s="13" t="str">
        <f t="shared" si="14"/>
        <v>cls: 5</v>
      </c>
      <c r="G146" s="13">
        <f t="shared" si="11"/>
        <v>1</v>
      </c>
      <c r="H146" s="13" t="str">
        <f t="shared" si="12"/>
        <v/>
      </c>
      <c r="I146" s="13"/>
      <c r="J146" s="14"/>
      <c r="K146" s="13" t="s">
        <v>0</v>
      </c>
      <c r="L146" s="13" t="s">
        <v>13</v>
      </c>
      <c r="M146" s="13"/>
      <c r="N146" s="6" t="str">
        <f t="shared" si="13"/>
        <v>NICOARA CORINA, Colegiul Național "Emanuil Gojdu" Oradea</v>
      </c>
    </row>
    <row r="147" spans="1:14" ht="15" hidden="1" customHeight="1" x14ac:dyDescent="0.25">
      <c r="A147" s="12">
        <v>32</v>
      </c>
      <c r="B147" s="13" t="s">
        <v>88</v>
      </c>
      <c r="C147" s="12">
        <v>5</v>
      </c>
      <c r="D147" s="6">
        <f t="shared" si="10"/>
        <v>4</v>
      </c>
      <c r="E147" s="13" t="s">
        <v>78</v>
      </c>
      <c r="F147" s="13" t="str">
        <f t="shared" si="14"/>
        <v>cls: 5</v>
      </c>
      <c r="G147" s="13">
        <f t="shared" si="11"/>
        <v>2</v>
      </c>
      <c r="H147" s="13" t="str">
        <f t="shared" si="12"/>
        <v/>
      </c>
      <c r="I147" s="13"/>
      <c r="J147" s="14"/>
      <c r="K147" s="13" t="s">
        <v>0</v>
      </c>
      <c r="L147" s="13" t="s">
        <v>13</v>
      </c>
      <c r="M147" s="13"/>
      <c r="N147" s="6" t="str">
        <f t="shared" si="13"/>
        <v>NICOARA CORINA, Colegiul Național "Emanuil Gojdu" Oradea</v>
      </c>
    </row>
    <row r="148" spans="1:14" ht="15" hidden="1" customHeight="1" x14ac:dyDescent="0.25">
      <c r="A148" s="12">
        <v>46</v>
      </c>
      <c r="B148" s="13" t="s">
        <v>112</v>
      </c>
      <c r="C148" s="12">
        <v>5</v>
      </c>
      <c r="D148" s="6">
        <f t="shared" si="10"/>
        <v>5</v>
      </c>
      <c r="E148" s="13" t="s">
        <v>78</v>
      </c>
      <c r="F148" s="13" t="str">
        <f t="shared" si="14"/>
        <v>cls: 5</v>
      </c>
      <c r="G148" s="13">
        <f t="shared" si="11"/>
        <v>3</v>
      </c>
      <c r="H148" s="13" t="str">
        <f t="shared" si="12"/>
        <v/>
      </c>
      <c r="I148" s="13"/>
      <c r="J148" s="14"/>
      <c r="K148" s="13" t="s">
        <v>0</v>
      </c>
      <c r="L148" s="13" t="s">
        <v>13</v>
      </c>
      <c r="M148" s="13"/>
      <c r="N148" s="6" t="str">
        <f t="shared" si="13"/>
        <v>NICOARA CORINA, Colegiul Național "Emanuil Gojdu" Oradea</v>
      </c>
    </row>
    <row r="149" spans="1:14" ht="15" hidden="1" customHeight="1" x14ac:dyDescent="0.25">
      <c r="A149" s="12">
        <v>47</v>
      </c>
      <c r="B149" s="13" t="s">
        <v>113</v>
      </c>
      <c r="C149" s="12">
        <v>5</v>
      </c>
      <c r="D149" s="6">
        <f t="shared" si="10"/>
        <v>6</v>
      </c>
      <c r="E149" s="13" t="s">
        <v>78</v>
      </c>
      <c r="F149" s="13" t="str">
        <f t="shared" si="14"/>
        <v>cls: 5</v>
      </c>
      <c r="G149" s="13">
        <f t="shared" si="11"/>
        <v>4</v>
      </c>
      <c r="H149" s="13" t="str">
        <f t="shared" si="12"/>
        <v/>
      </c>
      <c r="I149" s="13"/>
      <c r="J149" s="14"/>
      <c r="K149" s="13" t="s">
        <v>0</v>
      </c>
      <c r="L149" s="13" t="s">
        <v>13</v>
      </c>
      <c r="M149" s="13"/>
      <c r="N149" s="6" t="str">
        <f t="shared" si="13"/>
        <v>NICOARA CORINA, Colegiul Național "Emanuil Gojdu" Oradea</v>
      </c>
    </row>
    <row r="150" spans="1:14" ht="15" hidden="1" customHeight="1" x14ac:dyDescent="0.25">
      <c r="A150" s="12">
        <v>50</v>
      </c>
      <c r="B150" s="13" t="s">
        <v>119</v>
      </c>
      <c r="C150" s="12">
        <v>5</v>
      </c>
      <c r="D150" s="6">
        <f t="shared" si="10"/>
        <v>7</v>
      </c>
      <c r="E150" s="13" t="s">
        <v>78</v>
      </c>
      <c r="F150" s="13" t="str">
        <f t="shared" si="14"/>
        <v>cls: 5</v>
      </c>
      <c r="G150" s="13">
        <f t="shared" si="11"/>
        <v>5</v>
      </c>
      <c r="H150" s="13" t="str">
        <f t="shared" si="12"/>
        <v/>
      </c>
      <c r="I150" s="13"/>
      <c r="J150" s="14"/>
      <c r="K150" s="13" t="s">
        <v>0</v>
      </c>
      <c r="L150" s="13" t="s">
        <v>13</v>
      </c>
      <c r="M150" s="13"/>
      <c r="N150" s="6" t="str">
        <f t="shared" si="13"/>
        <v>NICOARA CORINA, Colegiul Național "Emanuil Gojdu" Oradea</v>
      </c>
    </row>
    <row r="151" spans="1:14" ht="15" hidden="1" customHeight="1" x14ac:dyDescent="0.25">
      <c r="A151" s="12">
        <v>71</v>
      </c>
      <c r="B151" s="13" t="s">
        <v>149</v>
      </c>
      <c r="C151" s="12">
        <v>5</v>
      </c>
      <c r="D151" s="6">
        <f t="shared" si="10"/>
        <v>8</v>
      </c>
      <c r="E151" s="13" t="s">
        <v>78</v>
      </c>
      <c r="F151" s="13" t="str">
        <f t="shared" si="14"/>
        <v>cls: 5</v>
      </c>
      <c r="G151" s="13">
        <f t="shared" si="11"/>
        <v>6</v>
      </c>
      <c r="H151" s="13" t="str">
        <f t="shared" si="12"/>
        <v/>
      </c>
      <c r="I151" s="13"/>
      <c r="J151" s="14"/>
      <c r="K151" s="13" t="s">
        <v>0</v>
      </c>
      <c r="L151" s="13" t="s">
        <v>13</v>
      </c>
      <c r="M151" s="13"/>
      <c r="N151" s="6" t="str">
        <f t="shared" si="13"/>
        <v>NICOARA CORINA, Colegiul Național "Emanuil Gojdu" Oradea</v>
      </c>
    </row>
    <row r="152" spans="1:14" ht="15" hidden="1" customHeight="1" x14ac:dyDescent="0.25">
      <c r="A152" s="12">
        <v>222</v>
      </c>
      <c r="B152" s="13" t="s">
        <v>374</v>
      </c>
      <c r="C152" s="12">
        <v>9</v>
      </c>
      <c r="D152" s="6">
        <f t="shared" si="10"/>
        <v>9</v>
      </c>
      <c r="E152" s="13" t="s">
        <v>78</v>
      </c>
      <c r="F152" s="13" t="str">
        <f t="shared" si="14"/>
        <v>cls: 5 9</v>
      </c>
      <c r="G152" s="13">
        <f t="shared" si="11"/>
        <v>7</v>
      </c>
      <c r="H152" s="13" t="str">
        <f t="shared" si="12"/>
        <v/>
      </c>
      <c r="I152" s="13"/>
      <c r="J152" s="13" t="s">
        <v>65</v>
      </c>
      <c r="K152" s="13" t="s">
        <v>0</v>
      </c>
      <c r="L152" s="13" t="s">
        <v>13</v>
      </c>
      <c r="M152" s="13"/>
      <c r="N152" s="6" t="str">
        <f t="shared" si="13"/>
        <v>NICOARA CORINA, Colegiul Național "Emanuil Gojdu" Oradea</v>
      </c>
    </row>
    <row r="153" spans="1:14" ht="15" hidden="1" customHeight="1" x14ac:dyDescent="0.25">
      <c r="A153" s="12">
        <v>256</v>
      </c>
      <c r="B153" s="13" t="s">
        <v>421</v>
      </c>
      <c r="C153" s="12">
        <v>11</v>
      </c>
      <c r="D153" s="6">
        <f t="shared" si="10"/>
        <v>1</v>
      </c>
      <c r="E153" s="13" t="s">
        <v>78</v>
      </c>
      <c r="F153" s="13" t="str">
        <f t="shared" si="14"/>
        <v>cls: 5 9 11</v>
      </c>
      <c r="G153" s="13">
        <f t="shared" si="11"/>
        <v>8</v>
      </c>
      <c r="H153" s="13">
        <f t="shared" si="12"/>
        <v>1</v>
      </c>
      <c r="I153" s="13" t="s">
        <v>557</v>
      </c>
      <c r="J153" s="13" t="s">
        <v>357</v>
      </c>
      <c r="K153" s="13" t="s">
        <v>0</v>
      </c>
      <c r="L153" s="13" t="s">
        <v>13</v>
      </c>
      <c r="M153" s="13"/>
      <c r="N153" s="6" t="str">
        <f t="shared" si="13"/>
        <v>NICOARA CORINA, Colegiul Național "Emanuil Gojdu" Oradea</v>
      </c>
    </row>
    <row r="154" spans="1:14" ht="15" hidden="1" customHeight="1" x14ac:dyDescent="0.25">
      <c r="A154" s="12">
        <v>4</v>
      </c>
      <c r="B154" s="13" t="s">
        <v>21</v>
      </c>
      <c r="C154" s="12">
        <v>5</v>
      </c>
      <c r="D154" s="6">
        <f t="shared" si="10"/>
        <v>1</v>
      </c>
      <c r="E154" s="13" t="s">
        <v>22</v>
      </c>
      <c r="F154" s="13" t="str">
        <f t="shared" si="14"/>
        <v>cls: 5</v>
      </c>
      <c r="G154" s="13">
        <f t="shared" si="11"/>
        <v>1</v>
      </c>
      <c r="H154" s="13" t="str">
        <f t="shared" si="12"/>
        <v/>
      </c>
      <c r="I154" s="13"/>
      <c r="J154" s="14"/>
      <c r="K154" s="13" t="s">
        <v>0</v>
      </c>
      <c r="L154" s="13" t="s">
        <v>13</v>
      </c>
      <c r="M154" s="13"/>
      <c r="N154" s="6" t="str">
        <f t="shared" si="13"/>
        <v>NICOARA FLORIN, Colegiul Național "Emanuil Gojdu" Oradea</v>
      </c>
    </row>
    <row r="155" spans="1:14" ht="15" hidden="1" customHeight="1" x14ac:dyDescent="0.25">
      <c r="A155" s="12">
        <v>5</v>
      </c>
      <c r="B155" s="13" t="s">
        <v>23</v>
      </c>
      <c r="C155" s="12">
        <v>5</v>
      </c>
      <c r="D155" s="6">
        <f t="shared" si="10"/>
        <v>2</v>
      </c>
      <c r="E155" s="13" t="s">
        <v>22</v>
      </c>
      <c r="F155" s="13" t="str">
        <f t="shared" si="14"/>
        <v>cls: 5</v>
      </c>
      <c r="G155" s="13">
        <f t="shared" si="11"/>
        <v>2</v>
      </c>
      <c r="H155" s="13" t="str">
        <f t="shared" si="12"/>
        <v/>
      </c>
      <c r="I155" s="13"/>
      <c r="J155" s="14"/>
      <c r="K155" s="13" t="s">
        <v>0</v>
      </c>
      <c r="L155" s="13" t="s">
        <v>13</v>
      </c>
      <c r="M155" s="13"/>
      <c r="N155" s="6" t="str">
        <f t="shared" si="13"/>
        <v>NICOARA FLORIN, Colegiul Național "Emanuil Gojdu" Oradea</v>
      </c>
    </row>
    <row r="156" spans="1:14" ht="15" hidden="1" customHeight="1" x14ac:dyDescent="0.25">
      <c r="A156" s="12">
        <v>15</v>
      </c>
      <c r="B156" s="13" t="s">
        <v>50</v>
      </c>
      <c r="C156" s="12">
        <v>5</v>
      </c>
      <c r="D156" s="6">
        <f t="shared" si="10"/>
        <v>3</v>
      </c>
      <c r="E156" s="13" t="s">
        <v>22</v>
      </c>
      <c r="F156" s="13" t="str">
        <f t="shared" si="14"/>
        <v>cls: 5</v>
      </c>
      <c r="G156" s="13">
        <f t="shared" si="11"/>
        <v>3</v>
      </c>
      <c r="H156" s="13" t="str">
        <f t="shared" si="12"/>
        <v/>
      </c>
      <c r="I156" s="13"/>
      <c r="J156" s="14"/>
      <c r="K156" s="13" t="s">
        <v>0</v>
      </c>
      <c r="L156" s="13" t="s">
        <v>13</v>
      </c>
      <c r="M156" s="13"/>
      <c r="N156" s="6" t="str">
        <f t="shared" si="13"/>
        <v>NICOARA FLORIN, Colegiul Național "Emanuil Gojdu" Oradea</v>
      </c>
    </row>
    <row r="157" spans="1:14" ht="15" hidden="1" customHeight="1" x14ac:dyDescent="0.25">
      <c r="A157" s="12">
        <v>21</v>
      </c>
      <c r="B157" s="13" t="s">
        <v>66</v>
      </c>
      <c r="C157" s="12">
        <v>5</v>
      </c>
      <c r="D157" s="6">
        <f t="shared" si="10"/>
        <v>4</v>
      </c>
      <c r="E157" s="13" t="s">
        <v>22</v>
      </c>
      <c r="F157" s="13" t="str">
        <f t="shared" si="14"/>
        <v>cls: 5</v>
      </c>
      <c r="G157" s="13">
        <f t="shared" si="11"/>
        <v>4</v>
      </c>
      <c r="H157" s="13" t="str">
        <f t="shared" si="12"/>
        <v/>
      </c>
      <c r="I157" s="13"/>
      <c r="J157" s="14"/>
      <c r="K157" s="13" t="s">
        <v>0</v>
      </c>
      <c r="L157" s="13" t="s">
        <v>13</v>
      </c>
      <c r="M157" s="13"/>
      <c r="N157" s="6" t="str">
        <f t="shared" si="13"/>
        <v>NICOARA FLORIN, Colegiul Național "Emanuil Gojdu" Oradea</v>
      </c>
    </row>
    <row r="158" spans="1:14" ht="15" hidden="1" customHeight="1" x14ac:dyDescent="0.25">
      <c r="A158" s="12">
        <v>27</v>
      </c>
      <c r="B158" s="13" t="s">
        <v>79</v>
      </c>
      <c r="C158" s="12">
        <v>5</v>
      </c>
      <c r="D158" s="6">
        <f t="shared" si="10"/>
        <v>5</v>
      </c>
      <c r="E158" s="13" t="s">
        <v>22</v>
      </c>
      <c r="F158" s="13" t="str">
        <f t="shared" si="14"/>
        <v>cls: 5</v>
      </c>
      <c r="G158" s="13">
        <f t="shared" si="11"/>
        <v>5</v>
      </c>
      <c r="H158" s="13" t="str">
        <f t="shared" si="12"/>
        <v/>
      </c>
      <c r="I158" s="13"/>
      <c r="J158" s="14"/>
      <c r="K158" s="13" t="s">
        <v>0</v>
      </c>
      <c r="L158" s="13" t="s">
        <v>13</v>
      </c>
      <c r="M158" s="13"/>
      <c r="N158" s="6" t="str">
        <f t="shared" si="13"/>
        <v>NICOARA FLORIN, Colegiul Național "Emanuil Gojdu" Oradea</v>
      </c>
    </row>
    <row r="159" spans="1:14" ht="15" hidden="1" customHeight="1" x14ac:dyDescent="0.25">
      <c r="A159" s="12">
        <v>29</v>
      </c>
      <c r="B159" s="13" t="s">
        <v>83</v>
      </c>
      <c r="C159" s="12">
        <v>5</v>
      </c>
      <c r="D159" s="6">
        <f t="shared" si="10"/>
        <v>6</v>
      </c>
      <c r="E159" s="13" t="s">
        <v>22</v>
      </c>
      <c r="F159" s="13" t="str">
        <f t="shared" si="14"/>
        <v>cls: 5</v>
      </c>
      <c r="G159" s="13">
        <f t="shared" si="11"/>
        <v>6</v>
      </c>
      <c r="H159" s="13" t="str">
        <f t="shared" si="12"/>
        <v/>
      </c>
      <c r="I159" s="13"/>
      <c r="J159" s="14"/>
      <c r="K159" s="13" t="s">
        <v>0</v>
      </c>
      <c r="L159" s="13" t="s">
        <v>13</v>
      </c>
      <c r="M159" s="13"/>
      <c r="N159" s="6" t="str">
        <f t="shared" si="13"/>
        <v>NICOARA FLORIN, Colegiul Național "Emanuil Gojdu" Oradea</v>
      </c>
    </row>
    <row r="160" spans="1:14" ht="15" hidden="1" customHeight="1" x14ac:dyDescent="0.25">
      <c r="A160" s="12">
        <v>36</v>
      </c>
      <c r="B160" s="13" t="s">
        <v>96</v>
      </c>
      <c r="C160" s="12">
        <v>5</v>
      </c>
      <c r="D160" s="6">
        <f t="shared" si="10"/>
        <v>7</v>
      </c>
      <c r="E160" s="13" t="s">
        <v>22</v>
      </c>
      <c r="F160" s="13" t="str">
        <f t="shared" si="14"/>
        <v>cls: 5</v>
      </c>
      <c r="G160" s="13">
        <f t="shared" si="11"/>
        <v>7</v>
      </c>
      <c r="H160" s="13" t="str">
        <f t="shared" si="12"/>
        <v/>
      </c>
      <c r="I160" s="13"/>
      <c r="J160" s="14"/>
      <c r="K160" s="13" t="s">
        <v>0</v>
      </c>
      <c r="L160" s="13" t="s">
        <v>13</v>
      </c>
      <c r="M160" s="13"/>
      <c r="N160" s="6" t="str">
        <f t="shared" si="13"/>
        <v>NICOARA FLORIN, Colegiul Național "Emanuil Gojdu" Oradea</v>
      </c>
    </row>
    <row r="161" spans="1:14" ht="15" hidden="1" customHeight="1" x14ac:dyDescent="0.25">
      <c r="A161" s="12">
        <v>39</v>
      </c>
      <c r="B161" s="13" t="s">
        <v>101</v>
      </c>
      <c r="C161" s="12">
        <v>5</v>
      </c>
      <c r="D161" s="6">
        <f t="shared" si="10"/>
        <v>8</v>
      </c>
      <c r="E161" s="13" t="s">
        <v>22</v>
      </c>
      <c r="F161" s="13" t="str">
        <f t="shared" si="14"/>
        <v>cls: 5</v>
      </c>
      <c r="G161" s="13">
        <f t="shared" si="11"/>
        <v>8</v>
      </c>
      <c r="H161" s="13" t="str">
        <f t="shared" si="12"/>
        <v/>
      </c>
      <c r="I161" s="13"/>
      <c r="J161" s="14"/>
      <c r="K161" s="13" t="s">
        <v>0</v>
      </c>
      <c r="L161" s="13" t="s">
        <v>13</v>
      </c>
      <c r="M161" s="13"/>
      <c r="N161" s="6" t="str">
        <f t="shared" si="13"/>
        <v>NICOARA FLORIN, Colegiul Național "Emanuil Gojdu" Oradea</v>
      </c>
    </row>
    <row r="162" spans="1:14" ht="15" hidden="1" customHeight="1" x14ac:dyDescent="0.25">
      <c r="A162" s="12">
        <v>41</v>
      </c>
      <c r="B162" s="13" t="s">
        <v>105</v>
      </c>
      <c r="C162" s="12">
        <v>5</v>
      </c>
      <c r="D162" s="6">
        <f t="shared" si="10"/>
        <v>9</v>
      </c>
      <c r="E162" s="13" t="s">
        <v>22</v>
      </c>
      <c r="F162" s="13" t="str">
        <f t="shared" si="14"/>
        <v>cls: 5</v>
      </c>
      <c r="G162" s="13">
        <f t="shared" si="11"/>
        <v>9</v>
      </c>
      <c r="H162" s="13" t="str">
        <f t="shared" si="12"/>
        <v/>
      </c>
      <c r="I162" s="13"/>
      <c r="J162" s="14"/>
      <c r="K162" s="13" t="s">
        <v>0</v>
      </c>
      <c r="L162" s="13" t="s">
        <v>13</v>
      </c>
      <c r="M162" s="13"/>
      <c r="N162" s="6" t="str">
        <f t="shared" si="13"/>
        <v>NICOARA FLORIN, Colegiul Național "Emanuil Gojdu" Oradea</v>
      </c>
    </row>
    <row r="163" spans="1:14" ht="15" hidden="1" customHeight="1" x14ac:dyDescent="0.25">
      <c r="A163" s="12">
        <v>45</v>
      </c>
      <c r="B163" s="13" t="s">
        <v>111</v>
      </c>
      <c r="C163" s="12">
        <v>5</v>
      </c>
      <c r="D163" s="6">
        <f t="shared" si="10"/>
        <v>10</v>
      </c>
      <c r="E163" s="13" t="s">
        <v>22</v>
      </c>
      <c r="F163" s="13" t="str">
        <f t="shared" si="14"/>
        <v>cls: 5</v>
      </c>
      <c r="G163" s="13">
        <f t="shared" si="11"/>
        <v>10</v>
      </c>
      <c r="H163" s="13" t="str">
        <f t="shared" si="12"/>
        <v/>
      </c>
      <c r="I163" s="13"/>
      <c r="J163" s="14"/>
      <c r="K163" s="13" t="s">
        <v>0</v>
      </c>
      <c r="L163" s="13" t="s">
        <v>13</v>
      </c>
      <c r="M163" s="13"/>
      <c r="N163" s="6" t="str">
        <f t="shared" si="13"/>
        <v>NICOARA FLORIN, Colegiul Național "Emanuil Gojdu" Oradea</v>
      </c>
    </row>
    <row r="164" spans="1:14" ht="15" hidden="1" customHeight="1" x14ac:dyDescent="0.25">
      <c r="A164" s="12">
        <v>54</v>
      </c>
      <c r="B164" s="13" t="s">
        <v>124</v>
      </c>
      <c r="C164" s="12">
        <v>5</v>
      </c>
      <c r="D164" s="6">
        <f t="shared" si="10"/>
        <v>11</v>
      </c>
      <c r="E164" s="13" t="s">
        <v>22</v>
      </c>
      <c r="F164" s="13" t="str">
        <f t="shared" si="14"/>
        <v>cls: 5</v>
      </c>
      <c r="G164" s="13">
        <f t="shared" si="11"/>
        <v>11</v>
      </c>
      <c r="H164" s="13" t="str">
        <f t="shared" si="12"/>
        <v/>
      </c>
      <c r="I164" s="13"/>
      <c r="J164" s="14"/>
      <c r="K164" s="13" t="s">
        <v>0</v>
      </c>
      <c r="L164" s="13" t="s">
        <v>13</v>
      </c>
      <c r="M164" s="13"/>
      <c r="N164" s="6" t="str">
        <f t="shared" si="13"/>
        <v>NICOARA FLORIN, Colegiul Național "Emanuil Gojdu" Oradea</v>
      </c>
    </row>
    <row r="165" spans="1:14" ht="15" hidden="1" customHeight="1" x14ac:dyDescent="0.25">
      <c r="A165" s="12">
        <v>68</v>
      </c>
      <c r="B165" s="13" t="s">
        <v>144</v>
      </c>
      <c r="C165" s="12">
        <v>5</v>
      </c>
      <c r="D165" s="6">
        <f t="shared" si="10"/>
        <v>12</v>
      </c>
      <c r="E165" s="13" t="s">
        <v>22</v>
      </c>
      <c r="F165" s="13" t="str">
        <f t="shared" si="14"/>
        <v>cls: 5</v>
      </c>
      <c r="G165" s="13">
        <f t="shared" si="11"/>
        <v>12</v>
      </c>
      <c r="H165" s="13" t="str">
        <f t="shared" si="12"/>
        <v/>
      </c>
      <c r="I165" s="13"/>
      <c r="J165" s="14"/>
      <c r="K165" s="13" t="s">
        <v>0</v>
      </c>
      <c r="L165" s="13" t="s">
        <v>13</v>
      </c>
      <c r="M165" s="13"/>
      <c r="N165" s="6" t="str">
        <f t="shared" si="13"/>
        <v>NICOARA FLORIN, Colegiul Național "Emanuil Gojdu" Oradea</v>
      </c>
    </row>
    <row r="166" spans="1:14" ht="15" hidden="1" customHeight="1" x14ac:dyDescent="0.25">
      <c r="A166" s="12">
        <v>145</v>
      </c>
      <c r="B166" s="13" t="s">
        <v>256</v>
      </c>
      <c r="C166" s="12">
        <v>6</v>
      </c>
      <c r="D166" s="6">
        <f t="shared" si="10"/>
        <v>1</v>
      </c>
      <c r="E166" s="13" t="s">
        <v>22</v>
      </c>
      <c r="F166" s="13" t="str">
        <f t="shared" si="14"/>
        <v>cls: 5 6</v>
      </c>
      <c r="G166" s="13">
        <f t="shared" si="11"/>
        <v>13</v>
      </c>
      <c r="H166" s="13" t="str">
        <f t="shared" si="12"/>
        <v/>
      </c>
      <c r="I166" s="13" t="s">
        <v>558</v>
      </c>
      <c r="J166" s="14"/>
      <c r="K166" s="13" t="s">
        <v>0</v>
      </c>
      <c r="L166" s="13" t="s">
        <v>13</v>
      </c>
      <c r="M166" s="13"/>
      <c r="N166" s="6" t="str">
        <f t="shared" si="13"/>
        <v>NICOARA FLORIN, Colegiul Național "Emanuil Gojdu" Oradea</v>
      </c>
    </row>
    <row r="167" spans="1:14" ht="15" hidden="1" customHeight="1" x14ac:dyDescent="0.25">
      <c r="A167" s="12">
        <v>77</v>
      </c>
      <c r="B167" s="13" t="s">
        <v>159</v>
      </c>
      <c r="C167" s="12">
        <v>6</v>
      </c>
      <c r="D167" s="6">
        <f t="shared" si="10"/>
        <v>1</v>
      </c>
      <c r="E167" s="13" t="s">
        <v>22</v>
      </c>
      <c r="F167" s="13" t="str">
        <f t="shared" si="14"/>
        <v>cls: 5 6</v>
      </c>
      <c r="G167" s="13">
        <f t="shared" si="11"/>
        <v>14</v>
      </c>
      <c r="H167" s="13" t="str">
        <f t="shared" si="12"/>
        <v/>
      </c>
      <c r="I167" s="13"/>
      <c r="J167" s="14"/>
      <c r="K167" s="13" t="s">
        <v>0</v>
      </c>
      <c r="L167" s="13" t="s">
        <v>13</v>
      </c>
      <c r="M167" s="13"/>
      <c r="N167" s="6" t="str">
        <f t="shared" si="13"/>
        <v>NICOARA FLORIN, Colegiul Național "Emanuil Gojdu" Oradea</v>
      </c>
    </row>
    <row r="168" spans="1:14" ht="15" hidden="1" customHeight="1" x14ac:dyDescent="0.25">
      <c r="A168" s="12">
        <v>94</v>
      </c>
      <c r="B168" s="13" t="s">
        <v>190</v>
      </c>
      <c r="C168" s="12">
        <v>6</v>
      </c>
      <c r="D168" s="6">
        <f t="shared" si="10"/>
        <v>2</v>
      </c>
      <c r="E168" s="13" t="s">
        <v>22</v>
      </c>
      <c r="F168" s="13" t="str">
        <f t="shared" si="14"/>
        <v>cls: 5 6</v>
      </c>
      <c r="G168" s="13">
        <f t="shared" si="11"/>
        <v>15</v>
      </c>
      <c r="H168" s="13" t="str">
        <f t="shared" si="12"/>
        <v/>
      </c>
      <c r="I168" s="13"/>
      <c r="J168" s="14"/>
      <c r="K168" s="13" t="s">
        <v>0</v>
      </c>
      <c r="L168" s="13" t="s">
        <v>13</v>
      </c>
      <c r="M168" s="13"/>
      <c r="N168" s="6" t="str">
        <f t="shared" si="13"/>
        <v>NICOARA FLORIN, Colegiul Național "Emanuil Gojdu" Oradea</v>
      </c>
    </row>
    <row r="169" spans="1:14" ht="15" hidden="1" customHeight="1" x14ac:dyDescent="0.25">
      <c r="A169" s="12">
        <v>97</v>
      </c>
      <c r="B169" s="13" t="s">
        <v>193</v>
      </c>
      <c r="C169" s="12">
        <v>6</v>
      </c>
      <c r="D169" s="6">
        <f t="shared" si="10"/>
        <v>3</v>
      </c>
      <c r="E169" s="13" t="s">
        <v>22</v>
      </c>
      <c r="F169" s="13" t="str">
        <f t="shared" si="14"/>
        <v>cls: 5 6</v>
      </c>
      <c r="G169" s="13">
        <f t="shared" si="11"/>
        <v>16</v>
      </c>
      <c r="H169" s="13" t="str">
        <f t="shared" si="12"/>
        <v/>
      </c>
      <c r="I169" s="13"/>
      <c r="J169" s="14"/>
      <c r="K169" s="13" t="s">
        <v>0</v>
      </c>
      <c r="L169" s="13" t="s">
        <v>13</v>
      </c>
      <c r="M169" s="13"/>
      <c r="N169" s="6" t="str">
        <f t="shared" si="13"/>
        <v>NICOARA FLORIN, Colegiul Național "Emanuil Gojdu" Oradea</v>
      </c>
    </row>
    <row r="170" spans="1:14" ht="15" hidden="1" customHeight="1" x14ac:dyDescent="0.25">
      <c r="A170" s="12">
        <v>98</v>
      </c>
      <c r="B170" s="13" t="s">
        <v>194</v>
      </c>
      <c r="C170" s="12">
        <v>6</v>
      </c>
      <c r="D170" s="6">
        <f t="shared" si="10"/>
        <v>4</v>
      </c>
      <c r="E170" s="13" t="s">
        <v>22</v>
      </c>
      <c r="F170" s="13" t="str">
        <f t="shared" si="14"/>
        <v>cls: 5 6</v>
      </c>
      <c r="G170" s="13">
        <f t="shared" si="11"/>
        <v>17</v>
      </c>
      <c r="H170" s="13" t="str">
        <f t="shared" si="12"/>
        <v/>
      </c>
      <c r="I170" s="13"/>
      <c r="J170" s="14"/>
      <c r="K170" s="13" t="s">
        <v>0</v>
      </c>
      <c r="L170" s="13" t="s">
        <v>13</v>
      </c>
      <c r="M170" s="13"/>
      <c r="N170" s="6" t="str">
        <f t="shared" si="13"/>
        <v>NICOARA FLORIN, Colegiul Național "Emanuil Gojdu" Oradea</v>
      </c>
    </row>
    <row r="171" spans="1:14" ht="15" hidden="1" customHeight="1" x14ac:dyDescent="0.25">
      <c r="A171" s="12">
        <v>100</v>
      </c>
      <c r="B171" s="13" t="s">
        <v>196</v>
      </c>
      <c r="C171" s="12">
        <v>6</v>
      </c>
      <c r="D171" s="6">
        <f t="shared" si="10"/>
        <v>5</v>
      </c>
      <c r="E171" s="13" t="s">
        <v>22</v>
      </c>
      <c r="F171" s="13" t="str">
        <f t="shared" si="14"/>
        <v>cls: 5 6</v>
      </c>
      <c r="G171" s="13">
        <f t="shared" si="11"/>
        <v>18</v>
      </c>
      <c r="H171" s="13" t="str">
        <f t="shared" si="12"/>
        <v/>
      </c>
      <c r="I171" s="13"/>
      <c r="J171" s="14"/>
      <c r="K171" s="13" t="s">
        <v>0</v>
      </c>
      <c r="L171" s="13" t="s">
        <v>13</v>
      </c>
      <c r="M171" s="13"/>
      <c r="N171" s="6" t="str">
        <f t="shared" si="13"/>
        <v>NICOARA FLORIN, Colegiul Național "Emanuil Gojdu" Oradea</v>
      </c>
    </row>
    <row r="172" spans="1:14" ht="15" hidden="1" customHeight="1" x14ac:dyDescent="0.25">
      <c r="A172" s="12">
        <v>103</v>
      </c>
      <c r="B172" s="13" t="s">
        <v>199</v>
      </c>
      <c r="C172" s="12">
        <v>6</v>
      </c>
      <c r="D172" s="6">
        <f t="shared" si="10"/>
        <v>6</v>
      </c>
      <c r="E172" s="13" t="s">
        <v>22</v>
      </c>
      <c r="F172" s="13" t="str">
        <f t="shared" si="14"/>
        <v>cls: 5 6</v>
      </c>
      <c r="G172" s="13">
        <f t="shared" si="11"/>
        <v>19</v>
      </c>
      <c r="H172" s="13" t="str">
        <f t="shared" si="12"/>
        <v/>
      </c>
      <c r="I172" s="13"/>
      <c r="J172" s="14"/>
      <c r="K172" s="13" t="s">
        <v>0</v>
      </c>
      <c r="L172" s="13" t="s">
        <v>13</v>
      </c>
      <c r="M172" s="13"/>
      <c r="N172" s="6" t="str">
        <f t="shared" si="13"/>
        <v>NICOARA FLORIN, Colegiul Național "Emanuil Gojdu" Oradea</v>
      </c>
    </row>
    <row r="173" spans="1:14" ht="15" hidden="1" customHeight="1" x14ac:dyDescent="0.25">
      <c r="A173" s="12">
        <v>112</v>
      </c>
      <c r="B173" s="13" t="s">
        <v>215</v>
      </c>
      <c r="C173" s="12">
        <v>6</v>
      </c>
      <c r="D173" s="6">
        <f t="shared" si="10"/>
        <v>7</v>
      </c>
      <c r="E173" s="13" t="s">
        <v>22</v>
      </c>
      <c r="F173" s="13" t="str">
        <f t="shared" si="14"/>
        <v>cls: 5 6</v>
      </c>
      <c r="G173" s="13">
        <f t="shared" si="11"/>
        <v>20</v>
      </c>
      <c r="H173" s="13" t="str">
        <f t="shared" si="12"/>
        <v/>
      </c>
      <c r="I173" s="13"/>
      <c r="J173" s="14"/>
      <c r="K173" s="13" t="s">
        <v>0</v>
      </c>
      <c r="L173" s="13" t="s">
        <v>13</v>
      </c>
      <c r="M173" s="13"/>
      <c r="N173" s="6" t="str">
        <f t="shared" si="13"/>
        <v>NICOARA FLORIN, Colegiul Național "Emanuil Gojdu" Oradea</v>
      </c>
    </row>
    <row r="174" spans="1:14" ht="15" hidden="1" customHeight="1" x14ac:dyDescent="0.25">
      <c r="A174" s="12">
        <v>114</v>
      </c>
      <c r="B174" s="13" t="s">
        <v>218</v>
      </c>
      <c r="C174" s="12">
        <v>6</v>
      </c>
      <c r="D174" s="6">
        <f t="shared" si="10"/>
        <v>8</v>
      </c>
      <c r="E174" s="13" t="s">
        <v>22</v>
      </c>
      <c r="F174" s="13" t="str">
        <f t="shared" si="14"/>
        <v>cls: 5 6</v>
      </c>
      <c r="G174" s="13">
        <f t="shared" si="11"/>
        <v>21</v>
      </c>
      <c r="H174" s="13" t="str">
        <f t="shared" si="12"/>
        <v/>
      </c>
      <c r="I174" s="13"/>
      <c r="J174" s="14"/>
      <c r="K174" s="13" t="s">
        <v>0</v>
      </c>
      <c r="L174" s="13" t="s">
        <v>13</v>
      </c>
      <c r="M174" s="13"/>
      <c r="N174" s="6" t="str">
        <f t="shared" si="13"/>
        <v>NICOARA FLORIN, Colegiul Național "Emanuil Gojdu" Oradea</v>
      </c>
    </row>
    <row r="175" spans="1:14" ht="15" hidden="1" customHeight="1" x14ac:dyDescent="0.25">
      <c r="A175" s="12">
        <v>121</v>
      </c>
      <c r="B175" s="13" t="s">
        <v>225</v>
      </c>
      <c r="C175" s="12">
        <v>6</v>
      </c>
      <c r="D175" s="6">
        <f t="shared" si="10"/>
        <v>9</v>
      </c>
      <c r="E175" s="13" t="s">
        <v>22</v>
      </c>
      <c r="F175" s="13" t="str">
        <f t="shared" si="14"/>
        <v>cls: 5 6</v>
      </c>
      <c r="G175" s="13">
        <f t="shared" si="11"/>
        <v>22</v>
      </c>
      <c r="H175" s="13" t="str">
        <f t="shared" si="12"/>
        <v/>
      </c>
      <c r="I175" s="13"/>
      <c r="J175" s="14"/>
      <c r="K175" s="13" t="s">
        <v>0</v>
      </c>
      <c r="L175" s="13" t="s">
        <v>13</v>
      </c>
      <c r="M175" s="13"/>
      <c r="N175" s="6" t="str">
        <f t="shared" si="13"/>
        <v>NICOARA FLORIN, Colegiul Național "Emanuil Gojdu" Oradea</v>
      </c>
    </row>
    <row r="176" spans="1:14" ht="15" hidden="1" customHeight="1" x14ac:dyDescent="0.25">
      <c r="A176" s="12">
        <v>131</v>
      </c>
      <c r="B176" s="13" t="s">
        <v>238</v>
      </c>
      <c r="C176" s="12">
        <v>6</v>
      </c>
      <c r="D176" s="6">
        <f t="shared" si="10"/>
        <v>10</v>
      </c>
      <c r="E176" s="13" t="s">
        <v>22</v>
      </c>
      <c r="F176" s="13" t="str">
        <f t="shared" si="14"/>
        <v>cls: 5 6</v>
      </c>
      <c r="G176" s="13">
        <f t="shared" si="11"/>
        <v>23</v>
      </c>
      <c r="H176" s="13" t="str">
        <f t="shared" si="12"/>
        <v/>
      </c>
      <c r="I176" s="13"/>
      <c r="J176" s="14"/>
      <c r="K176" s="13" t="s">
        <v>0</v>
      </c>
      <c r="L176" s="13" t="s">
        <v>13</v>
      </c>
      <c r="M176" s="13"/>
      <c r="N176" s="6" t="str">
        <f t="shared" si="13"/>
        <v>NICOARA FLORIN, Colegiul Național "Emanuil Gojdu" Oradea</v>
      </c>
    </row>
    <row r="177" spans="1:23" ht="15" hidden="1" customHeight="1" x14ac:dyDescent="0.25">
      <c r="A177" s="12">
        <v>132</v>
      </c>
      <c r="B177" s="13" t="s">
        <v>239</v>
      </c>
      <c r="C177" s="12">
        <v>6</v>
      </c>
      <c r="D177" s="6">
        <f t="shared" si="10"/>
        <v>11</v>
      </c>
      <c r="E177" s="13" t="s">
        <v>22</v>
      </c>
      <c r="F177" s="13" t="str">
        <f t="shared" si="14"/>
        <v>cls: 5 6</v>
      </c>
      <c r="G177" s="13">
        <f t="shared" si="11"/>
        <v>24</v>
      </c>
      <c r="H177" s="13" t="str">
        <f t="shared" si="12"/>
        <v/>
      </c>
      <c r="I177" s="13"/>
      <c r="J177" s="14"/>
      <c r="K177" s="13" t="s">
        <v>0</v>
      </c>
      <c r="L177" s="13" t="s">
        <v>13</v>
      </c>
      <c r="M177" s="13"/>
      <c r="N177" s="6" t="str">
        <f t="shared" si="13"/>
        <v>NICOARA FLORIN, Colegiul Național "Emanuil Gojdu" Oradea</v>
      </c>
    </row>
    <row r="178" spans="1:23" ht="15" customHeight="1" x14ac:dyDescent="0.25">
      <c r="A178" s="12">
        <v>134</v>
      </c>
      <c r="B178" s="13" t="s">
        <v>241</v>
      </c>
      <c r="C178" s="12">
        <v>6</v>
      </c>
      <c r="D178" s="6">
        <f t="shared" si="10"/>
        <v>12</v>
      </c>
      <c r="E178" s="13" t="s">
        <v>22</v>
      </c>
      <c r="F178" s="13" t="str">
        <f t="shared" si="14"/>
        <v>cls: 5 6</v>
      </c>
      <c r="G178" s="13">
        <f t="shared" si="11"/>
        <v>25</v>
      </c>
      <c r="H178" s="13">
        <f t="shared" si="12"/>
        <v>1</v>
      </c>
      <c r="I178" s="13"/>
      <c r="J178" s="14"/>
      <c r="K178" s="13" t="s">
        <v>0</v>
      </c>
      <c r="L178" s="13" t="s">
        <v>13</v>
      </c>
      <c r="M178" s="13"/>
      <c r="N178" s="6" t="str">
        <f t="shared" si="13"/>
        <v>NICOARA FLORIN, Colegiul Național "Emanuil Gojdu" Oradea</v>
      </c>
    </row>
    <row r="179" spans="1:23" ht="15" customHeight="1" x14ac:dyDescent="0.25">
      <c r="A179" s="12">
        <v>164</v>
      </c>
      <c r="B179" s="13" t="s">
        <v>284</v>
      </c>
      <c r="C179" s="12">
        <v>7</v>
      </c>
      <c r="D179" s="6">
        <f t="shared" si="10"/>
        <v>13</v>
      </c>
      <c r="E179" s="13" t="s">
        <v>285</v>
      </c>
      <c r="F179" s="13" t="str">
        <f t="shared" si="14"/>
        <v>cls: 7</v>
      </c>
      <c r="G179" s="13">
        <f t="shared" si="11"/>
        <v>1</v>
      </c>
      <c r="H179" s="13">
        <f t="shared" si="12"/>
        <v>1</v>
      </c>
      <c r="I179" s="13"/>
      <c r="J179" s="14"/>
      <c r="K179" s="13" t="s">
        <v>286</v>
      </c>
      <c r="L179" s="13" t="s">
        <v>13</v>
      </c>
      <c r="M179" s="13"/>
      <c r="N179" s="6" t="str">
        <f t="shared" si="13"/>
        <v>Onica Vlad-Ionut, Școala Gimnazială Nr. 1 Nucet</v>
      </c>
    </row>
    <row r="180" spans="1:23" ht="26.25" hidden="1" customHeight="1" x14ac:dyDescent="0.25">
      <c r="A180" s="12">
        <v>7</v>
      </c>
      <c r="B180" s="13" t="s">
        <v>28</v>
      </c>
      <c r="C180" s="12">
        <v>5</v>
      </c>
      <c r="D180" s="6">
        <f t="shared" si="10"/>
        <v>1</v>
      </c>
      <c r="E180" s="13" t="s">
        <v>29</v>
      </c>
      <c r="F180" s="13" t="str">
        <f t="shared" si="14"/>
        <v>cls: 5</v>
      </c>
      <c r="G180" s="13">
        <f t="shared" si="11"/>
        <v>1</v>
      </c>
      <c r="H180" s="13">
        <f t="shared" si="12"/>
        <v>1</v>
      </c>
      <c r="I180" s="13">
        <v>8</v>
      </c>
      <c r="J180" s="14"/>
      <c r="K180" s="13" t="s">
        <v>30</v>
      </c>
      <c r="L180" s="13" t="s">
        <v>13</v>
      </c>
      <c r="M180" s="13"/>
      <c r="N180" s="6" t="str">
        <f t="shared" si="13"/>
        <v>ONOFREI ANCA, Școala Gimnazială "Nicolae Bălcescu" Oradea</v>
      </c>
    </row>
    <row r="181" spans="1:23" ht="15" hidden="1" customHeight="1" x14ac:dyDescent="0.25">
      <c r="A181" s="12">
        <v>58</v>
      </c>
      <c r="B181" s="13" t="s">
        <v>128</v>
      </c>
      <c r="C181" s="12">
        <v>5</v>
      </c>
      <c r="D181" s="6">
        <f t="shared" si="10"/>
        <v>1</v>
      </c>
      <c r="E181" s="13" t="s">
        <v>74</v>
      </c>
      <c r="F181" s="13" t="str">
        <f t="shared" si="14"/>
        <v>cls: 5</v>
      </c>
      <c r="G181" s="13">
        <f t="shared" si="11"/>
        <v>1</v>
      </c>
      <c r="H181" s="13" t="str">
        <f t="shared" si="12"/>
        <v/>
      </c>
      <c r="I181" s="13">
        <v>12</v>
      </c>
      <c r="J181" s="14"/>
      <c r="K181" s="13" t="s">
        <v>75</v>
      </c>
      <c r="L181" s="13" t="s">
        <v>13</v>
      </c>
      <c r="M181" s="13"/>
      <c r="N181" s="6" t="str">
        <f t="shared" si="13"/>
        <v>Opris Dorin, Liceul Teologic Baptist "Emanuel" Oradea</v>
      </c>
    </row>
    <row r="182" spans="1:23" ht="15" hidden="1" customHeight="1" x14ac:dyDescent="0.25">
      <c r="A182" s="12">
        <v>24</v>
      </c>
      <c r="B182" s="13" t="s">
        <v>73</v>
      </c>
      <c r="C182" s="12">
        <v>5</v>
      </c>
      <c r="D182" s="6">
        <f t="shared" si="10"/>
        <v>1</v>
      </c>
      <c r="E182" s="13" t="s">
        <v>74</v>
      </c>
      <c r="F182" s="13" t="str">
        <f t="shared" si="14"/>
        <v>cls: 5</v>
      </c>
      <c r="G182" s="13">
        <f t="shared" si="11"/>
        <v>2</v>
      </c>
      <c r="H182" s="13" t="str">
        <f t="shared" si="12"/>
        <v/>
      </c>
      <c r="I182" s="13"/>
      <c r="J182" s="14"/>
      <c r="K182" s="13" t="s">
        <v>75</v>
      </c>
      <c r="L182" s="13" t="s">
        <v>13</v>
      </c>
      <c r="M182" s="13"/>
      <c r="N182" s="6" t="str">
        <f t="shared" si="13"/>
        <v>Opris Dorin, Liceul Teologic Baptist "Emanuel" Oradea</v>
      </c>
    </row>
    <row r="183" spans="1:23" ht="15" hidden="1" customHeight="1" x14ac:dyDescent="0.25">
      <c r="A183" s="12">
        <v>35</v>
      </c>
      <c r="B183" s="13" t="s">
        <v>95</v>
      </c>
      <c r="C183" s="12">
        <v>5</v>
      </c>
      <c r="D183" s="6">
        <f t="shared" si="10"/>
        <v>2</v>
      </c>
      <c r="E183" s="13" t="s">
        <v>74</v>
      </c>
      <c r="F183" s="13" t="str">
        <f t="shared" si="14"/>
        <v>cls: 5</v>
      </c>
      <c r="G183" s="13">
        <f t="shared" si="11"/>
        <v>3</v>
      </c>
      <c r="H183" s="13" t="str">
        <f t="shared" si="12"/>
        <v/>
      </c>
      <c r="I183" s="13"/>
      <c r="J183" s="14"/>
      <c r="K183" s="13" t="s">
        <v>75</v>
      </c>
      <c r="L183" s="13" t="s">
        <v>13</v>
      </c>
      <c r="M183" s="13"/>
      <c r="N183" s="6" t="str">
        <f t="shared" si="13"/>
        <v>Opris Dorin, Liceul Teologic Baptist "Emanuel" Oradea</v>
      </c>
    </row>
    <row r="184" spans="1:23" ht="15" customHeight="1" x14ac:dyDescent="0.25">
      <c r="A184" s="12">
        <v>44</v>
      </c>
      <c r="B184" s="13" t="s">
        <v>110</v>
      </c>
      <c r="C184" s="12">
        <v>5</v>
      </c>
      <c r="D184" s="6">
        <f t="shared" si="10"/>
        <v>3</v>
      </c>
      <c r="E184" s="13" t="s">
        <v>74</v>
      </c>
      <c r="F184" s="13" t="str">
        <f t="shared" si="14"/>
        <v>cls: 5</v>
      </c>
      <c r="G184" s="13">
        <f t="shared" si="11"/>
        <v>4</v>
      </c>
      <c r="H184" s="13">
        <f t="shared" si="12"/>
        <v>1</v>
      </c>
      <c r="I184" s="13"/>
      <c r="J184" s="14"/>
      <c r="K184" s="13" t="s">
        <v>75</v>
      </c>
      <c r="L184" s="13" t="s">
        <v>13</v>
      </c>
      <c r="M184" s="13"/>
      <c r="N184" s="6" t="str">
        <f t="shared" si="13"/>
        <v>Opris Dorin, Liceul Teologic Baptist "Emanuel" Oradea</v>
      </c>
    </row>
    <row r="185" spans="1:23" ht="15" customHeight="1" x14ac:dyDescent="0.25">
      <c r="A185" s="12">
        <v>12</v>
      </c>
      <c r="B185" s="13" t="s">
        <v>41</v>
      </c>
      <c r="C185" s="12">
        <v>5</v>
      </c>
      <c r="D185" s="6">
        <f t="shared" si="10"/>
        <v>4</v>
      </c>
      <c r="E185" s="13" t="s">
        <v>42</v>
      </c>
      <c r="F185" s="13" t="str">
        <f t="shared" si="14"/>
        <v>cls: 5</v>
      </c>
      <c r="G185" s="13">
        <f t="shared" si="11"/>
        <v>1</v>
      </c>
      <c r="H185" s="13">
        <f t="shared" si="12"/>
        <v>1</v>
      </c>
      <c r="I185" s="13"/>
      <c r="J185" s="14"/>
      <c r="K185" s="13" t="s">
        <v>43</v>
      </c>
      <c r="L185" s="13" t="s">
        <v>27</v>
      </c>
      <c r="M185" s="13"/>
      <c r="N185" s="6" t="str">
        <f t="shared" si="13"/>
        <v>Orbán Ilona, Liceul Tehnologic Nr. 1 Suplacu de Barcău</v>
      </c>
    </row>
    <row r="186" spans="1:23" ht="15" hidden="1" customHeight="1" x14ac:dyDescent="0.25">
      <c r="A186" s="12">
        <v>197</v>
      </c>
      <c r="B186" s="13" t="s">
        <v>337</v>
      </c>
      <c r="C186" s="12">
        <v>8</v>
      </c>
      <c r="D186" s="6">
        <f t="shared" si="10"/>
        <v>1</v>
      </c>
      <c r="E186" s="13" t="s">
        <v>338</v>
      </c>
      <c r="F186" s="13" t="str">
        <f t="shared" si="14"/>
        <v>cls: 8</v>
      </c>
      <c r="G186" s="13">
        <f t="shared" si="11"/>
        <v>1</v>
      </c>
      <c r="H186" s="13">
        <f t="shared" si="12"/>
        <v>1</v>
      </c>
      <c r="I186" s="13">
        <v>12</v>
      </c>
      <c r="J186" s="14"/>
      <c r="K186" s="13" t="s">
        <v>59</v>
      </c>
      <c r="L186" s="13" t="s">
        <v>13</v>
      </c>
      <c r="M186" s="13"/>
      <c r="N186" s="6" t="str">
        <f t="shared" si="13"/>
        <v>Oros Ioana, Liceul Teoretic "Constantin Șerban" Aleșd</v>
      </c>
    </row>
    <row r="187" spans="1:23" ht="15" hidden="1" customHeight="1" x14ac:dyDescent="0.25">
      <c r="A187" s="12">
        <v>31</v>
      </c>
      <c r="B187" s="13" t="s">
        <v>85</v>
      </c>
      <c r="C187" s="12">
        <v>5</v>
      </c>
      <c r="D187" s="6">
        <f t="shared" si="10"/>
        <v>1</v>
      </c>
      <c r="E187" s="13" t="s">
        <v>86</v>
      </c>
      <c r="F187" s="13" t="str">
        <f t="shared" si="14"/>
        <v>cls: 5</v>
      </c>
      <c r="G187" s="13">
        <f t="shared" si="11"/>
        <v>1</v>
      </c>
      <c r="H187" s="13" t="str">
        <f t="shared" si="12"/>
        <v/>
      </c>
      <c r="I187" s="13"/>
      <c r="J187" s="14"/>
      <c r="K187" s="13" t="s">
        <v>87</v>
      </c>
      <c r="L187" s="13" t="s">
        <v>13</v>
      </c>
      <c r="M187" s="13"/>
      <c r="N187" s="6" t="str">
        <f t="shared" si="13"/>
        <v>PETRICA GABRIEL, Liceul Teoretic "Lucian Blaga" Oradea</v>
      </c>
    </row>
    <row r="188" spans="1:23" ht="15" hidden="1" customHeight="1" x14ac:dyDescent="0.25">
      <c r="A188" s="12">
        <v>82</v>
      </c>
      <c r="B188" s="13" t="s">
        <v>170</v>
      </c>
      <c r="C188" s="12">
        <v>6</v>
      </c>
      <c r="D188" s="6">
        <f t="shared" si="10"/>
        <v>1</v>
      </c>
      <c r="E188" s="13" t="s">
        <v>86</v>
      </c>
      <c r="F188" s="13" t="str">
        <f t="shared" si="14"/>
        <v>cls: 5 6</v>
      </c>
      <c r="G188" s="13">
        <f t="shared" si="11"/>
        <v>2</v>
      </c>
      <c r="H188" s="13" t="str">
        <f t="shared" si="12"/>
        <v/>
      </c>
      <c r="I188" s="13">
        <v>7</v>
      </c>
      <c r="J188" s="14"/>
      <c r="K188" s="13" t="s">
        <v>87</v>
      </c>
      <c r="L188" s="13" t="s">
        <v>13</v>
      </c>
      <c r="M188" s="13"/>
      <c r="N188" s="6" t="str">
        <f t="shared" si="13"/>
        <v>PETRICA GABRIEL, Liceul Teoretic "Lucian Blaga" Oradea</v>
      </c>
    </row>
    <row r="189" spans="1:23" ht="15" customHeight="1" x14ac:dyDescent="0.25">
      <c r="A189" s="12">
        <v>101</v>
      </c>
      <c r="B189" s="13" t="s">
        <v>197</v>
      </c>
      <c r="C189" s="12">
        <v>6</v>
      </c>
      <c r="D189" s="6">
        <f t="shared" si="10"/>
        <v>1</v>
      </c>
      <c r="E189" s="13" t="s">
        <v>86</v>
      </c>
      <c r="F189" s="13" t="str">
        <f t="shared" si="14"/>
        <v>cls: 5 6</v>
      </c>
      <c r="G189" s="13">
        <f t="shared" si="11"/>
        <v>3</v>
      </c>
      <c r="H189" s="13">
        <f t="shared" si="12"/>
        <v>1</v>
      </c>
      <c r="I189" s="13"/>
      <c r="J189" s="14"/>
      <c r="K189" s="13" t="s">
        <v>91</v>
      </c>
      <c r="L189" s="13" t="s">
        <v>13</v>
      </c>
      <c r="M189" s="13"/>
      <c r="N189" s="6" t="str">
        <f t="shared" si="13"/>
        <v>PETRICA GABRIEL, Liceul Don Orione</v>
      </c>
    </row>
    <row r="190" spans="1:23" ht="15" hidden="1" customHeight="1" x14ac:dyDescent="0.25">
      <c r="A190" s="7">
        <v>171</v>
      </c>
      <c r="B190" s="8" t="s">
        <v>295</v>
      </c>
      <c r="C190" s="7">
        <v>7</v>
      </c>
      <c r="D190" s="9">
        <f t="shared" si="10"/>
        <v>1</v>
      </c>
      <c r="E190" s="8" t="s">
        <v>258</v>
      </c>
      <c r="F190" s="8" t="str">
        <f t="shared" si="14"/>
        <v>cls: 7</v>
      </c>
      <c r="G190" s="8">
        <f t="shared" si="11"/>
        <v>1</v>
      </c>
      <c r="H190" s="8" t="str">
        <f t="shared" si="12"/>
        <v/>
      </c>
      <c r="I190" s="8">
        <v>5</v>
      </c>
      <c r="J190" s="10"/>
      <c r="K190" s="8" t="s">
        <v>0</v>
      </c>
      <c r="L190" s="8" t="s">
        <v>13</v>
      </c>
      <c r="M190" s="8"/>
      <c r="N190" s="11" t="str">
        <f t="shared" si="13"/>
        <v>PETRUȚA GELU, Colegiul Național "Emanuil Gojdu" Oradea</v>
      </c>
      <c r="O190" s="11">
        <v>1</v>
      </c>
      <c r="P190" s="11"/>
      <c r="Q190" s="11"/>
      <c r="R190" s="11"/>
      <c r="S190" s="11"/>
      <c r="T190" s="11"/>
      <c r="U190" s="11"/>
      <c r="V190" s="11"/>
      <c r="W190" s="11"/>
    </row>
    <row r="191" spans="1:23" ht="15" hidden="1" customHeight="1" x14ac:dyDescent="0.25">
      <c r="A191" s="12">
        <v>146</v>
      </c>
      <c r="B191" s="13" t="s">
        <v>257</v>
      </c>
      <c r="C191" s="12">
        <v>7</v>
      </c>
      <c r="D191" s="6">
        <f t="shared" si="10"/>
        <v>1</v>
      </c>
      <c r="E191" s="13" t="s">
        <v>258</v>
      </c>
      <c r="F191" s="13" t="str">
        <f t="shared" si="14"/>
        <v>cls: 7</v>
      </c>
      <c r="G191" s="13">
        <f t="shared" si="11"/>
        <v>2</v>
      </c>
      <c r="H191" s="13" t="str">
        <f t="shared" si="12"/>
        <v/>
      </c>
      <c r="I191" s="13"/>
      <c r="J191" s="14"/>
      <c r="K191" s="13" t="s">
        <v>0</v>
      </c>
      <c r="L191" s="13" t="s">
        <v>13</v>
      </c>
      <c r="M191" s="13"/>
      <c r="N191" s="6" t="str">
        <f t="shared" si="13"/>
        <v>PETRUȚA GELU, Colegiul Național "Emanuil Gojdu" Oradea</v>
      </c>
    </row>
    <row r="192" spans="1:23" ht="15" hidden="1" customHeight="1" x14ac:dyDescent="0.25">
      <c r="A192" s="12">
        <v>147</v>
      </c>
      <c r="B192" s="13" t="s">
        <v>259</v>
      </c>
      <c r="C192" s="12">
        <v>7</v>
      </c>
      <c r="D192" s="6">
        <f t="shared" si="10"/>
        <v>2</v>
      </c>
      <c r="E192" s="13" t="s">
        <v>258</v>
      </c>
      <c r="F192" s="13" t="str">
        <f t="shared" si="14"/>
        <v>cls: 7</v>
      </c>
      <c r="G192" s="13">
        <f t="shared" si="11"/>
        <v>3</v>
      </c>
      <c r="H192" s="13" t="str">
        <f t="shared" si="12"/>
        <v/>
      </c>
      <c r="I192" s="13"/>
      <c r="J192" s="14"/>
      <c r="K192" s="13" t="s">
        <v>0</v>
      </c>
      <c r="L192" s="13" t="s">
        <v>13</v>
      </c>
      <c r="M192" s="13"/>
      <c r="N192" s="6" t="str">
        <f t="shared" si="13"/>
        <v>PETRUȚA GELU, Colegiul Național "Emanuil Gojdu" Oradea</v>
      </c>
    </row>
    <row r="193" spans="1:23" ht="15" hidden="1" customHeight="1" x14ac:dyDescent="0.25">
      <c r="A193" s="12">
        <v>149</v>
      </c>
      <c r="B193" s="13" t="s">
        <v>262</v>
      </c>
      <c r="C193" s="12">
        <v>7</v>
      </c>
      <c r="D193" s="6">
        <f t="shared" si="10"/>
        <v>3</v>
      </c>
      <c r="E193" s="13" t="s">
        <v>258</v>
      </c>
      <c r="F193" s="13" t="str">
        <f t="shared" si="14"/>
        <v>cls: 7</v>
      </c>
      <c r="G193" s="13">
        <f t="shared" si="11"/>
        <v>4</v>
      </c>
      <c r="H193" s="13" t="str">
        <f t="shared" si="12"/>
        <v/>
      </c>
      <c r="I193" s="13"/>
      <c r="J193" s="14"/>
      <c r="K193" s="13" t="s">
        <v>0</v>
      </c>
      <c r="L193" s="13" t="s">
        <v>13</v>
      </c>
      <c r="M193" s="13"/>
      <c r="N193" s="6" t="str">
        <f t="shared" si="13"/>
        <v>PETRUȚA GELU, Colegiul Național "Emanuil Gojdu" Oradea</v>
      </c>
    </row>
    <row r="194" spans="1:23" ht="15" hidden="1" customHeight="1" x14ac:dyDescent="0.25">
      <c r="A194" s="12">
        <v>150</v>
      </c>
      <c r="B194" s="13" t="s">
        <v>263</v>
      </c>
      <c r="C194" s="12">
        <v>7</v>
      </c>
      <c r="D194" s="6">
        <f t="shared" ref="D194:D257" si="15">IF(I193=I194,D193+1,1)</f>
        <v>4</v>
      </c>
      <c r="E194" s="13" t="s">
        <v>258</v>
      </c>
      <c r="F194" s="13" t="str">
        <f t="shared" si="14"/>
        <v>cls: 7</v>
      </c>
      <c r="G194" s="13">
        <f t="shared" ref="G194:G257" si="16">IF(E194=E193,G193+1,1)</f>
        <v>5</v>
      </c>
      <c r="H194" s="13" t="str">
        <f t="shared" ref="H194:H257" si="17">IF(E195=E194,"",1)</f>
        <v/>
      </c>
      <c r="I194" s="13"/>
      <c r="J194" s="14"/>
      <c r="K194" s="13" t="s">
        <v>0</v>
      </c>
      <c r="L194" s="13" t="s">
        <v>13</v>
      </c>
      <c r="M194" s="13"/>
      <c r="N194" s="6" t="str">
        <f t="shared" ref="N194:N257" si="18">CONCATENATE(E194,", ",K194)</f>
        <v>PETRUȚA GELU, Colegiul Național "Emanuil Gojdu" Oradea</v>
      </c>
    </row>
    <row r="195" spans="1:23" ht="15" hidden="1" customHeight="1" x14ac:dyDescent="0.25">
      <c r="A195" s="12">
        <v>155</v>
      </c>
      <c r="B195" s="13" t="s">
        <v>271</v>
      </c>
      <c r="C195" s="12">
        <v>7</v>
      </c>
      <c r="D195" s="6">
        <f t="shared" si="15"/>
        <v>5</v>
      </c>
      <c r="E195" s="13" t="s">
        <v>258</v>
      </c>
      <c r="F195" s="13" t="str">
        <f t="shared" ref="F195:F258" si="19">IF(E195=E194,IF(C195&lt;&gt;C194,CONCATENATE(F194," ",C195),F194),CONCATENATE("cls: ",C195))</f>
        <v>cls: 7</v>
      </c>
      <c r="G195" s="13">
        <f t="shared" si="16"/>
        <v>6</v>
      </c>
      <c r="H195" s="13" t="str">
        <f t="shared" si="17"/>
        <v/>
      </c>
      <c r="I195" s="13"/>
      <c r="J195" s="14"/>
      <c r="K195" s="13" t="s">
        <v>0</v>
      </c>
      <c r="L195" s="13" t="s">
        <v>13</v>
      </c>
      <c r="M195" s="13"/>
      <c r="N195" s="6" t="str">
        <f t="shared" si="18"/>
        <v>PETRUȚA GELU, Colegiul Național "Emanuil Gojdu" Oradea</v>
      </c>
    </row>
    <row r="196" spans="1:23" ht="15" hidden="1" customHeight="1" x14ac:dyDescent="0.25">
      <c r="A196" s="12">
        <v>163</v>
      </c>
      <c r="B196" s="13" t="s">
        <v>283</v>
      </c>
      <c r="C196" s="12">
        <v>7</v>
      </c>
      <c r="D196" s="6">
        <f t="shared" si="15"/>
        <v>6</v>
      </c>
      <c r="E196" s="13" t="s">
        <v>258</v>
      </c>
      <c r="F196" s="13" t="str">
        <f t="shared" si="19"/>
        <v>cls: 7</v>
      </c>
      <c r="G196" s="13">
        <f t="shared" si="16"/>
        <v>7</v>
      </c>
      <c r="H196" s="13" t="str">
        <f t="shared" si="17"/>
        <v/>
      </c>
      <c r="I196" s="13"/>
      <c r="J196" s="14"/>
      <c r="K196" s="13" t="s">
        <v>0</v>
      </c>
      <c r="L196" s="13" t="s">
        <v>13</v>
      </c>
      <c r="M196" s="13"/>
      <c r="N196" s="6" t="str">
        <f t="shared" si="18"/>
        <v>PETRUȚA GELU, Colegiul Național "Emanuil Gojdu" Oradea</v>
      </c>
    </row>
    <row r="197" spans="1:23" ht="15" customHeight="1" x14ac:dyDescent="0.25">
      <c r="A197" s="12">
        <v>167</v>
      </c>
      <c r="B197" s="13" t="s">
        <v>289</v>
      </c>
      <c r="C197" s="12">
        <v>7</v>
      </c>
      <c r="D197" s="6">
        <f t="shared" si="15"/>
        <v>7</v>
      </c>
      <c r="E197" s="13" t="s">
        <v>258</v>
      </c>
      <c r="F197" s="13" t="str">
        <f t="shared" si="19"/>
        <v>cls: 7</v>
      </c>
      <c r="G197" s="13">
        <f t="shared" si="16"/>
        <v>8</v>
      </c>
      <c r="H197" s="13">
        <f t="shared" si="17"/>
        <v>1</v>
      </c>
      <c r="I197" s="13"/>
      <c r="J197" s="14"/>
      <c r="K197" s="13" t="s">
        <v>0</v>
      </c>
      <c r="L197" s="13" t="s">
        <v>13</v>
      </c>
      <c r="M197" s="13"/>
      <c r="N197" s="6" t="str">
        <f t="shared" si="18"/>
        <v>PETRUȚA GELU, Colegiul Național "Emanuil Gojdu" Oradea</v>
      </c>
    </row>
    <row r="198" spans="1:23" ht="26.25" hidden="1" customHeight="1" x14ac:dyDescent="0.25">
      <c r="A198" s="7">
        <v>66</v>
      </c>
      <c r="B198" s="8" t="s">
        <v>140</v>
      </c>
      <c r="C198" s="7">
        <v>5</v>
      </c>
      <c r="D198" s="9">
        <f t="shared" si="15"/>
        <v>1</v>
      </c>
      <c r="E198" s="8" t="s">
        <v>118</v>
      </c>
      <c r="F198" s="8" t="str">
        <f t="shared" si="19"/>
        <v>cls: 5</v>
      </c>
      <c r="G198" s="8">
        <f t="shared" si="16"/>
        <v>1</v>
      </c>
      <c r="H198" s="8" t="str">
        <f t="shared" si="17"/>
        <v/>
      </c>
      <c r="I198" s="8">
        <v>8</v>
      </c>
      <c r="J198" s="10"/>
      <c r="K198" s="8" t="s">
        <v>30</v>
      </c>
      <c r="L198" s="8" t="s">
        <v>13</v>
      </c>
      <c r="M198" s="8"/>
      <c r="N198" s="11" t="str">
        <f t="shared" si="18"/>
        <v>PIRJA RADU, Școala Gimnazială "Nicolae Bălcescu" Oradea</v>
      </c>
      <c r="O198" s="11">
        <v>1</v>
      </c>
      <c r="P198" s="11"/>
      <c r="Q198" s="11"/>
      <c r="R198" s="11"/>
      <c r="S198" s="11"/>
      <c r="T198" s="11"/>
      <c r="U198" s="11"/>
      <c r="V198" s="11"/>
      <c r="W198" s="11"/>
    </row>
    <row r="199" spans="1:23" ht="26.25" customHeight="1" x14ac:dyDescent="0.25">
      <c r="A199" s="12">
        <v>49</v>
      </c>
      <c r="B199" s="13" t="s">
        <v>117</v>
      </c>
      <c r="C199" s="12">
        <v>5</v>
      </c>
      <c r="D199" s="6">
        <f t="shared" si="15"/>
        <v>1</v>
      </c>
      <c r="E199" s="13" t="s">
        <v>118</v>
      </c>
      <c r="F199" s="13" t="str">
        <f t="shared" si="19"/>
        <v>cls: 5</v>
      </c>
      <c r="G199" s="13">
        <f t="shared" si="16"/>
        <v>2</v>
      </c>
      <c r="H199" s="13">
        <f t="shared" si="17"/>
        <v>1</v>
      </c>
      <c r="I199" s="13"/>
      <c r="J199" s="14"/>
      <c r="K199" s="13" t="s">
        <v>30</v>
      </c>
      <c r="L199" s="13" t="s">
        <v>13</v>
      </c>
      <c r="M199" s="13"/>
      <c r="N199" s="6" t="str">
        <f t="shared" si="18"/>
        <v>PIRJA RADU, Școala Gimnazială "Nicolae Bălcescu" Oradea</v>
      </c>
    </row>
    <row r="200" spans="1:23" ht="15" hidden="1" customHeight="1" x14ac:dyDescent="0.25">
      <c r="A200" s="12">
        <v>40</v>
      </c>
      <c r="B200" s="13" t="s">
        <v>102</v>
      </c>
      <c r="C200" s="12">
        <v>5</v>
      </c>
      <c r="D200" s="6">
        <f t="shared" si="15"/>
        <v>1</v>
      </c>
      <c r="E200" s="13" t="s">
        <v>103</v>
      </c>
      <c r="F200" s="13" t="str">
        <f t="shared" si="19"/>
        <v>cls: 5</v>
      </c>
      <c r="G200" s="13">
        <f t="shared" si="16"/>
        <v>1</v>
      </c>
      <c r="H200" s="13" t="str">
        <f t="shared" si="17"/>
        <v/>
      </c>
      <c r="I200" s="13">
        <v>11</v>
      </c>
      <c r="J200" s="14"/>
      <c r="K200" s="13" t="s">
        <v>104</v>
      </c>
      <c r="L200" s="13" t="s">
        <v>13</v>
      </c>
      <c r="M200" s="13"/>
      <c r="N200" s="6" t="str">
        <f t="shared" si="18"/>
        <v>POP MIRCEA, Școala Gimnazială "Winne Academy" Oradea</v>
      </c>
    </row>
    <row r="201" spans="1:23" ht="15" hidden="1" customHeight="1" x14ac:dyDescent="0.25">
      <c r="A201" s="12">
        <v>80</v>
      </c>
      <c r="B201" s="13" t="s">
        <v>167</v>
      </c>
      <c r="C201" s="12">
        <v>6</v>
      </c>
      <c r="D201" s="6">
        <f t="shared" si="15"/>
        <v>1</v>
      </c>
      <c r="E201" s="13" t="s">
        <v>103</v>
      </c>
      <c r="F201" s="13" t="str">
        <f t="shared" si="19"/>
        <v>cls: 5 6</v>
      </c>
      <c r="G201" s="13">
        <f t="shared" si="16"/>
        <v>2</v>
      </c>
      <c r="H201" s="13" t="str">
        <f t="shared" si="17"/>
        <v/>
      </c>
      <c r="I201" s="13"/>
      <c r="J201" s="14"/>
      <c r="K201" s="13" t="s">
        <v>36</v>
      </c>
      <c r="L201" s="13" t="s">
        <v>13</v>
      </c>
      <c r="M201" s="13"/>
      <c r="N201" s="6" t="str">
        <f t="shared" si="18"/>
        <v>POP MIRCEA, Colegiul Național "Onisifor Ghibu" Oradea</v>
      </c>
    </row>
    <row r="202" spans="1:23" ht="15" hidden="1" customHeight="1" x14ac:dyDescent="0.25">
      <c r="A202" s="12">
        <v>115</v>
      </c>
      <c r="B202" s="13" t="s">
        <v>219</v>
      </c>
      <c r="C202" s="12">
        <v>6</v>
      </c>
      <c r="D202" s="6">
        <f t="shared" si="15"/>
        <v>2</v>
      </c>
      <c r="E202" s="13" t="s">
        <v>103</v>
      </c>
      <c r="F202" s="13" t="str">
        <f t="shared" si="19"/>
        <v>cls: 5 6</v>
      </c>
      <c r="G202" s="13">
        <f t="shared" si="16"/>
        <v>3</v>
      </c>
      <c r="H202" s="13" t="str">
        <f t="shared" si="17"/>
        <v/>
      </c>
      <c r="I202" s="13"/>
      <c r="J202" s="14"/>
      <c r="K202" s="13" t="s">
        <v>36</v>
      </c>
      <c r="L202" s="13" t="s">
        <v>13</v>
      </c>
      <c r="M202" s="13"/>
      <c r="N202" s="6" t="str">
        <f t="shared" si="18"/>
        <v>POP MIRCEA, Colegiul Național "Onisifor Ghibu" Oradea</v>
      </c>
    </row>
    <row r="203" spans="1:23" ht="15" hidden="1" customHeight="1" x14ac:dyDescent="0.25">
      <c r="A203" s="12">
        <v>140</v>
      </c>
      <c r="B203" s="13" t="s">
        <v>250</v>
      </c>
      <c r="C203" s="12">
        <v>6</v>
      </c>
      <c r="D203" s="6">
        <f t="shared" si="15"/>
        <v>3</v>
      </c>
      <c r="E203" s="13" t="s">
        <v>103</v>
      </c>
      <c r="F203" s="13" t="str">
        <f t="shared" si="19"/>
        <v>cls: 5 6</v>
      </c>
      <c r="G203" s="13">
        <f t="shared" si="16"/>
        <v>4</v>
      </c>
      <c r="H203" s="13" t="str">
        <f t="shared" si="17"/>
        <v/>
      </c>
      <c r="I203" s="13"/>
      <c r="J203" s="14"/>
      <c r="K203" s="13" t="s">
        <v>36</v>
      </c>
      <c r="L203" s="13" t="s">
        <v>13</v>
      </c>
      <c r="M203" s="13"/>
      <c r="N203" s="6" t="str">
        <f t="shared" si="18"/>
        <v>POP MIRCEA, Colegiul Național "Onisifor Ghibu" Oradea</v>
      </c>
    </row>
    <row r="204" spans="1:23" ht="15" hidden="1" customHeight="1" x14ac:dyDescent="0.25">
      <c r="A204" s="12">
        <v>142</v>
      </c>
      <c r="B204" s="13" t="s">
        <v>253</v>
      </c>
      <c r="C204" s="12">
        <v>6</v>
      </c>
      <c r="D204" s="6">
        <f t="shared" si="15"/>
        <v>4</v>
      </c>
      <c r="E204" s="13" t="s">
        <v>103</v>
      </c>
      <c r="F204" s="13" t="str">
        <f t="shared" si="19"/>
        <v>cls: 5 6</v>
      </c>
      <c r="G204" s="13">
        <f t="shared" si="16"/>
        <v>5</v>
      </c>
      <c r="H204" s="13" t="str">
        <f t="shared" si="17"/>
        <v/>
      </c>
      <c r="I204" s="13"/>
      <c r="J204" s="14"/>
      <c r="K204" s="13" t="s">
        <v>36</v>
      </c>
      <c r="L204" s="13" t="s">
        <v>13</v>
      </c>
      <c r="M204" s="13"/>
      <c r="N204" s="6" t="str">
        <f t="shared" si="18"/>
        <v>POP MIRCEA, Colegiul Național "Onisifor Ghibu" Oradea</v>
      </c>
    </row>
    <row r="205" spans="1:23" ht="15" hidden="1" customHeight="1" x14ac:dyDescent="0.25">
      <c r="A205" s="12">
        <v>193</v>
      </c>
      <c r="B205" s="13" t="s">
        <v>332</v>
      </c>
      <c r="C205" s="12">
        <v>8</v>
      </c>
      <c r="D205" s="6">
        <f t="shared" si="15"/>
        <v>5</v>
      </c>
      <c r="E205" s="13" t="s">
        <v>103</v>
      </c>
      <c r="F205" s="13" t="str">
        <f t="shared" si="19"/>
        <v>cls: 5 6 8</v>
      </c>
      <c r="G205" s="13">
        <f t="shared" si="16"/>
        <v>6</v>
      </c>
      <c r="H205" s="13" t="str">
        <f t="shared" si="17"/>
        <v/>
      </c>
      <c r="I205" s="13"/>
      <c r="J205" s="14"/>
      <c r="K205" s="13" t="s">
        <v>36</v>
      </c>
      <c r="L205" s="13" t="s">
        <v>13</v>
      </c>
      <c r="M205" s="13"/>
      <c r="N205" s="6" t="str">
        <f t="shared" si="18"/>
        <v>POP MIRCEA, Colegiul Național "Onisifor Ghibu" Oradea</v>
      </c>
    </row>
    <row r="206" spans="1:23" ht="15" hidden="1" customHeight="1" x14ac:dyDescent="0.25">
      <c r="A206" s="12">
        <v>244</v>
      </c>
      <c r="B206" s="13" t="s">
        <v>404</v>
      </c>
      <c r="C206" s="12">
        <v>10</v>
      </c>
      <c r="D206" s="6">
        <f t="shared" si="15"/>
        <v>6</v>
      </c>
      <c r="E206" s="13" t="s">
        <v>103</v>
      </c>
      <c r="F206" s="13" t="str">
        <f t="shared" si="19"/>
        <v>cls: 5 6 8 10</v>
      </c>
      <c r="G206" s="13">
        <f t="shared" si="16"/>
        <v>7</v>
      </c>
      <c r="H206" s="13" t="str">
        <f t="shared" si="17"/>
        <v/>
      </c>
      <c r="I206" s="13"/>
      <c r="J206" s="14"/>
      <c r="K206" s="13" t="s">
        <v>36</v>
      </c>
      <c r="L206" s="13" t="s">
        <v>13</v>
      </c>
      <c r="M206" s="13"/>
      <c r="N206" s="6" t="str">
        <f t="shared" si="18"/>
        <v>POP MIRCEA, Colegiul Național "Onisifor Ghibu" Oradea</v>
      </c>
    </row>
    <row r="207" spans="1:23" ht="26.25" customHeight="1" x14ac:dyDescent="0.25">
      <c r="A207" s="12">
        <v>248</v>
      </c>
      <c r="B207" s="13" t="s">
        <v>411</v>
      </c>
      <c r="C207" s="12">
        <v>10</v>
      </c>
      <c r="D207" s="6">
        <f t="shared" si="15"/>
        <v>7</v>
      </c>
      <c r="E207" s="13" t="s">
        <v>103</v>
      </c>
      <c r="F207" s="13" t="str">
        <f t="shared" si="19"/>
        <v>cls: 5 6 8 10</v>
      </c>
      <c r="G207" s="13">
        <f t="shared" si="16"/>
        <v>8</v>
      </c>
      <c r="H207" s="13">
        <f t="shared" si="17"/>
        <v>1</v>
      </c>
      <c r="I207" s="13"/>
      <c r="J207" s="14"/>
      <c r="K207" s="13" t="s">
        <v>36</v>
      </c>
      <c r="L207" s="13" t="s">
        <v>13</v>
      </c>
      <c r="M207" s="13"/>
      <c r="N207" s="6" t="str">
        <f t="shared" si="18"/>
        <v>POP MIRCEA, Colegiul Național "Onisifor Ghibu" Oradea</v>
      </c>
    </row>
    <row r="208" spans="1:23" ht="15" customHeight="1" x14ac:dyDescent="0.25">
      <c r="A208" s="12">
        <v>122</v>
      </c>
      <c r="B208" s="13" t="s">
        <v>226</v>
      </c>
      <c r="C208" s="12">
        <v>6</v>
      </c>
      <c r="D208" s="6">
        <f t="shared" si="15"/>
        <v>8</v>
      </c>
      <c r="E208" s="13" t="s">
        <v>227</v>
      </c>
      <c r="F208" s="13" t="str">
        <f t="shared" si="19"/>
        <v>cls: 6</v>
      </c>
      <c r="G208" s="13">
        <f t="shared" si="16"/>
        <v>1</v>
      </c>
      <c r="H208" s="13">
        <f t="shared" si="17"/>
        <v>1</v>
      </c>
      <c r="I208" s="13"/>
      <c r="J208" s="14"/>
      <c r="K208" s="13" t="s">
        <v>116</v>
      </c>
      <c r="L208" s="13" t="s">
        <v>13</v>
      </c>
      <c r="M208" s="13"/>
      <c r="N208" s="6" t="str">
        <f t="shared" si="18"/>
        <v>POPA DENISA, Școala Gimnazială "Miron Pompiliu" Ștei</v>
      </c>
    </row>
    <row r="209" spans="1:14" ht="15" hidden="1" customHeight="1" x14ac:dyDescent="0.25">
      <c r="A209" s="12">
        <v>13</v>
      </c>
      <c r="B209" s="13" t="s">
        <v>44</v>
      </c>
      <c r="C209" s="12">
        <v>5</v>
      </c>
      <c r="D209" s="6">
        <f t="shared" si="15"/>
        <v>9</v>
      </c>
      <c r="E209" s="13" t="s">
        <v>45</v>
      </c>
      <c r="F209" s="13" t="str">
        <f t="shared" si="19"/>
        <v>cls: 5</v>
      </c>
      <c r="G209" s="13">
        <f t="shared" si="16"/>
        <v>1</v>
      </c>
      <c r="H209" s="13" t="str">
        <f t="shared" si="17"/>
        <v/>
      </c>
      <c r="I209" s="13"/>
      <c r="J209" s="14"/>
      <c r="K209" s="13" t="s">
        <v>46</v>
      </c>
      <c r="L209" s="13" t="s">
        <v>13</v>
      </c>
      <c r="M209" s="13"/>
      <c r="N209" s="6" t="str">
        <f t="shared" si="18"/>
        <v>Popa Maria Laura, Colegiul Național "Samuil Vulcan" Beiuș</v>
      </c>
    </row>
    <row r="210" spans="1:14" ht="15" hidden="1" customHeight="1" x14ac:dyDescent="0.25">
      <c r="A210" s="12">
        <v>30</v>
      </c>
      <c r="B210" s="13" t="s">
        <v>84</v>
      </c>
      <c r="C210" s="12">
        <v>5</v>
      </c>
      <c r="D210" s="6">
        <f t="shared" si="15"/>
        <v>10</v>
      </c>
      <c r="E210" s="13" t="s">
        <v>45</v>
      </c>
      <c r="F210" s="13" t="str">
        <f t="shared" si="19"/>
        <v>cls: 5</v>
      </c>
      <c r="G210" s="13">
        <f t="shared" si="16"/>
        <v>2</v>
      </c>
      <c r="H210" s="13" t="str">
        <f t="shared" si="17"/>
        <v/>
      </c>
      <c r="I210" s="13"/>
      <c r="J210" s="14"/>
      <c r="K210" s="13" t="s">
        <v>46</v>
      </c>
      <c r="L210" s="13" t="s">
        <v>13</v>
      </c>
      <c r="M210" s="13"/>
      <c r="N210" s="6" t="str">
        <f t="shared" si="18"/>
        <v>Popa Maria Laura, Colegiul Național "Samuil Vulcan" Beiuș</v>
      </c>
    </row>
    <row r="211" spans="1:14" ht="15" hidden="1" customHeight="1" x14ac:dyDescent="0.25">
      <c r="A211" s="12">
        <v>53</v>
      </c>
      <c r="B211" s="13" t="s">
        <v>123</v>
      </c>
      <c r="C211" s="12">
        <v>5</v>
      </c>
      <c r="D211" s="6">
        <f t="shared" si="15"/>
        <v>11</v>
      </c>
      <c r="E211" s="13" t="s">
        <v>45</v>
      </c>
      <c r="F211" s="13" t="str">
        <f t="shared" si="19"/>
        <v>cls: 5</v>
      </c>
      <c r="G211" s="13">
        <f t="shared" si="16"/>
        <v>3</v>
      </c>
      <c r="H211" s="13" t="str">
        <f t="shared" si="17"/>
        <v/>
      </c>
      <c r="I211" s="13"/>
      <c r="J211" s="14"/>
      <c r="K211" s="13" t="s">
        <v>46</v>
      </c>
      <c r="L211" s="13" t="s">
        <v>13</v>
      </c>
      <c r="M211" s="13"/>
      <c r="N211" s="6" t="str">
        <f t="shared" si="18"/>
        <v>Popa Maria Laura, Colegiul Național "Samuil Vulcan" Beiuș</v>
      </c>
    </row>
    <row r="212" spans="1:14" ht="15" hidden="1" customHeight="1" x14ac:dyDescent="0.25">
      <c r="A212" s="12">
        <v>175</v>
      </c>
      <c r="B212" s="13" t="s">
        <v>302</v>
      </c>
      <c r="C212" s="12">
        <v>8</v>
      </c>
      <c r="D212" s="6">
        <f t="shared" si="15"/>
        <v>12</v>
      </c>
      <c r="E212" s="13" t="s">
        <v>45</v>
      </c>
      <c r="F212" s="13" t="str">
        <f t="shared" si="19"/>
        <v>cls: 5 8</v>
      </c>
      <c r="G212" s="13">
        <f t="shared" si="16"/>
        <v>4</v>
      </c>
      <c r="H212" s="13" t="str">
        <f t="shared" si="17"/>
        <v/>
      </c>
      <c r="I212" s="13"/>
      <c r="J212" s="14"/>
      <c r="K212" s="13" t="s">
        <v>46</v>
      </c>
      <c r="L212" s="13" t="s">
        <v>13</v>
      </c>
      <c r="M212" s="13"/>
      <c r="N212" s="6" t="str">
        <f t="shared" si="18"/>
        <v>Popa Maria Laura, Colegiul Național "Samuil Vulcan" Beiuș</v>
      </c>
    </row>
    <row r="213" spans="1:14" ht="15" hidden="1" customHeight="1" x14ac:dyDescent="0.25">
      <c r="A213" s="12">
        <v>191</v>
      </c>
      <c r="B213" s="13" t="s">
        <v>329</v>
      </c>
      <c r="C213" s="12">
        <v>8</v>
      </c>
      <c r="D213" s="6">
        <f t="shared" si="15"/>
        <v>13</v>
      </c>
      <c r="E213" s="13" t="s">
        <v>45</v>
      </c>
      <c r="F213" s="13" t="str">
        <f t="shared" si="19"/>
        <v>cls: 5 8</v>
      </c>
      <c r="G213" s="13">
        <f t="shared" si="16"/>
        <v>5</v>
      </c>
      <c r="H213" s="13" t="str">
        <f t="shared" si="17"/>
        <v/>
      </c>
      <c r="I213" s="13"/>
      <c r="J213" s="14"/>
      <c r="K213" s="13" t="s">
        <v>46</v>
      </c>
      <c r="L213" s="13" t="s">
        <v>13</v>
      </c>
      <c r="M213" s="13"/>
      <c r="N213" s="6" t="str">
        <f t="shared" si="18"/>
        <v>Popa Maria Laura, Colegiul Național "Samuil Vulcan" Beiuș</v>
      </c>
    </row>
    <row r="214" spans="1:14" ht="15" hidden="1" customHeight="1" x14ac:dyDescent="0.25">
      <c r="A214" s="12">
        <v>229</v>
      </c>
      <c r="B214" s="13" t="s">
        <v>381</v>
      </c>
      <c r="C214" s="12">
        <v>9</v>
      </c>
      <c r="D214" s="6">
        <f t="shared" si="15"/>
        <v>14</v>
      </c>
      <c r="E214" s="13" t="s">
        <v>45</v>
      </c>
      <c r="F214" s="13" t="str">
        <f t="shared" si="19"/>
        <v>cls: 5 8 9</v>
      </c>
      <c r="G214" s="13">
        <f t="shared" si="16"/>
        <v>6</v>
      </c>
      <c r="H214" s="13" t="str">
        <f t="shared" si="17"/>
        <v/>
      </c>
      <c r="I214" s="13"/>
      <c r="J214" s="14"/>
      <c r="K214" s="13" t="s">
        <v>46</v>
      </c>
      <c r="L214" s="13" t="s">
        <v>13</v>
      </c>
      <c r="M214" s="13"/>
      <c r="N214" s="6" t="str">
        <f t="shared" si="18"/>
        <v>Popa Maria Laura, Colegiul Național "Samuil Vulcan" Beiuș</v>
      </c>
    </row>
    <row r="215" spans="1:14" ht="15" hidden="1" customHeight="1" x14ac:dyDescent="0.25">
      <c r="A215" s="12">
        <v>233</v>
      </c>
      <c r="B215" s="13" t="s">
        <v>385</v>
      </c>
      <c r="C215" s="12">
        <v>10</v>
      </c>
      <c r="D215" s="6">
        <f t="shared" si="15"/>
        <v>1</v>
      </c>
      <c r="E215" s="13" t="s">
        <v>45</v>
      </c>
      <c r="F215" s="13" t="str">
        <f t="shared" si="19"/>
        <v>cls: 5 8 9 10</v>
      </c>
      <c r="G215" s="13">
        <f t="shared" si="16"/>
        <v>7</v>
      </c>
      <c r="H215" s="13">
        <f t="shared" si="17"/>
        <v>1</v>
      </c>
      <c r="I215" s="13">
        <v>10</v>
      </c>
      <c r="J215" s="14"/>
      <c r="K215" s="13" t="s">
        <v>46</v>
      </c>
      <c r="L215" s="13" t="s">
        <v>13</v>
      </c>
      <c r="M215" s="13"/>
      <c r="N215" s="6" t="str">
        <f t="shared" si="18"/>
        <v>Popa Maria Laura, Colegiul Național "Samuil Vulcan" Beiuș</v>
      </c>
    </row>
    <row r="216" spans="1:14" ht="26.25" customHeight="1" x14ac:dyDescent="0.25">
      <c r="A216" s="12">
        <v>168</v>
      </c>
      <c r="B216" s="13" t="s">
        <v>290</v>
      </c>
      <c r="C216" s="12">
        <v>7</v>
      </c>
      <c r="D216" s="6">
        <f t="shared" si="15"/>
        <v>1</v>
      </c>
      <c r="E216" s="13" t="s">
        <v>291</v>
      </c>
      <c r="F216" s="13" t="str">
        <f t="shared" si="19"/>
        <v>cls: 7</v>
      </c>
      <c r="G216" s="13">
        <f t="shared" si="16"/>
        <v>1</v>
      </c>
      <c r="H216" s="13">
        <f t="shared" si="17"/>
        <v>1</v>
      </c>
      <c r="I216" s="13"/>
      <c r="J216" s="14"/>
      <c r="K216" s="13" t="s">
        <v>292</v>
      </c>
      <c r="L216" s="13" t="s">
        <v>13</v>
      </c>
      <c r="M216" s="13"/>
      <c r="N216" s="6" t="str">
        <f t="shared" si="18"/>
        <v>Porțan Monica, Colegiul Național "Octavian Goga" Marghita</v>
      </c>
    </row>
    <row r="217" spans="1:14" ht="15" hidden="1" customHeight="1" x14ac:dyDescent="0.25">
      <c r="A217" s="12">
        <v>108</v>
      </c>
      <c r="B217" s="13" t="s">
        <v>208</v>
      </c>
      <c r="C217" s="12">
        <v>6</v>
      </c>
      <c r="D217" s="6">
        <f t="shared" si="15"/>
        <v>2</v>
      </c>
      <c r="E217" s="13" t="s">
        <v>209</v>
      </c>
      <c r="F217" s="13" t="str">
        <f t="shared" si="19"/>
        <v>cls: 6</v>
      </c>
      <c r="G217" s="13">
        <f t="shared" si="16"/>
        <v>1</v>
      </c>
      <c r="H217" s="13" t="str">
        <f t="shared" si="17"/>
        <v/>
      </c>
      <c r="I217" s="13"/>
      <c r="J217" s="14"/>
      <c r="K217" s="13" t="s">
        <v>75</v>
      </c>
      <c r="L217" s="13" t="s">
        <v>13</v>
      </c>
      <c r="M217" s="13"/>
      <c r="N217" s="6" t="str">
        <f t="shared" si="18"/>
        <v>Puscas Florina, Liceul Teologic Baptist "Emanuel" Oradea</v>
      </c>
    </row>
    <row r="218" spans="1:14" ht="15" hidden="1" customHeight="1" x14ac:dyDescent="0.25">
      <c r="A218" s="12">
        <v>210</v>
      </c>
      <c r="B218" s="13" t="s">
        <v>354</v>
      </c>
      <c r="C218" s="12">
        <v>8</v>
      </c>
      <c r="D218" s="6">
        <f t="shared" si="15"/>
        <v>1</v>
      </c>
      <c r="E218" s="13" t="s">
        <v>209</v>
      </c>
      <c r="F218" s="13" t="str">
        <f t="shared" si="19"/>
        <v>cls: 6 8</v>
      </c>
      <c r="G218" s="13">
        <f t="shared" si="16"/>
        <v>2</v>
      </c>
      <c r="H218" s="13" t="str">
        <f t="shared" si="17"/>
        <v/>
      </c>
      <c r="I218" s="13">
        <v>10</v>
      </c>
      <c r="J218" s="13" t="s">
        <v>229</v>
      </c>
      <c r="K218" s="13" t="s">
        <v>75</v>
      </c>
      <c r="L218" s="13" t="s">
        <v>13</v>
      </c>
      <c r="M218" s="13"/>
      <c r="N218" s="6" t="str">
        <f t="shared" si="18"/>
        <v>Puscas Florina, Liceul Teologic Baptist "Emanuel" Oradea</v>
      </c>
    </row>
    <row r="219" spans="1:14" ht="15" hidden="1" customHeight="1" x14ac:dyDescent="0.25">
      <c r="A219" s="12">
        <v>188</v>
      </c>
      <c r="B219" s="13" t="s">
        <v>326</v>
      </c>
      <c r="C219" s="12">
        <v>8</v>
      </c>
      <c r="D219" s="6">
        <f t="shared" si="15"/>
        <v>1</v>
      </c>
      <c r="E219" s="13" t="s">
        <v>209</v>
      </c>
      <c r="F219" s="13" t="str">
        <f t="shared" si="19"/>
        <v>cls: 6 8</v>
      </c>
      <c r="G219" s="13">
        <f t="shared" si="16"/>
        <v>3</v>
      </c>
      <c r="H219" s="13" t="str">
        <f t="shared" si="17"/>
        <v/>
      </c>
      <c r="I219" s="13"/>
      <c r="J219" s="13" t="s">
        <v>229</v>
      </c>
      <c r="K219" s="13" t="s">
        <v>75</v>
      </c>
      <c r="L219" s="13" t="s">
        <v>13</v>
      </c>
      <c r="M219" s="13"/>
      <c r="N219" s="6" t="str">
        <f t="shared" si="18"/>
        <v>Puscas Florina, Liceul Teologic Baptist "Emanuel" Oradea</v>
      </c>
    </row>
    <row r="220" spans="1:14" ht="15" customHeight="1" x14ac:dyDescent="0.25">
      <c r="A220" s="12">
        <v>207</v>
      </c>
      <c r="B220" s="13" t="s">
        <v>351</v>
      </c>
      <c r="C220" s="12">
        <v>8</v>
      </c>
      <c r="D220" s="6">
        <f t="shared" si="15"/>
        <v>2</v>
      </c>
      <c r="E220" s="13" t="s">
        <v>209</v>
      </c>
      <c r="F220" s="13" t="str">
        <f t="shared" si="19"/>
        <v>cls: 6 8</v>
      </c>
      <c r="G220" s="13">
        <f t="shared" si="16"/>
        <v>4</v>
      </c>
      <c r="H220" s="13">
        <f t="shared" si="17"/>
        <v>1</v>
      </c>
      <c r="I220" s="13"/>
      <c r="J220" s="13" t="s">
        <v>229</v>
      </c>
      <c r="K220" s="13" t="s">
        <v>75</v>
      </c>
      <c r="L220" s="13" t="s">
        <v>13</v>
      </c>
      <c r="M220" s="13"/>
      <c r="N220" s="6" t="str">
        <f t="shared" si="18"/>
        <v>Puscas Florina, Liceul Teologic Baptist "Emanuel" Oradea</v>
      </c>
    </row>
    <row r="221" spans="1:14" ht="15" customHeight="1" x14ac:dyDescent="0.25">
      <c r="A221" s="12">
        <v>138</v>
      </c>
      <c r="B221" s="13" t="s">
        <v>246</v>
      </c>
      <c r="C221" s="12">
        <v>6</v>
      </c>
      <c r="D221" s="6">
        <f t="shared" si="15"/>
        <v>3</v>
      </c>
      <c r="E221" s="13" t="s">
        <v>247</v>
      </c>
      <c r="F221" s="13" t="str">
        <f t="shared" si="19"/>
        <v>cls: 6</v>
      </c>
      <c r="G221" s="13">
        <f t="shared" si="16"/>
        <v>1</v>
      </c>
      <c r="H221" s="13">
        <f t="shared" si="17"/>
        <v>1</v>
      </c>
      <c r="I221" s="13"/>
      <c r="J221" s="14"/>
      <c r="K221" s="13" t="s">
        <v>248</v>
      </c>
      <c r="L221" s="13" t="s">
        <v>27</v>
      </c>
      <c r="M221" s="13"/>
      <c r="N221" s="6" t="str">
        <f t="shared" si="18"/>
        <v>Puskás Enikő, Liceul Tehnologic "Horvath Janos "Marghita</v>
      </c>
    </row>
    <row r="222" spans="1:14" ht="15" customHeight="1" x14ac:dyDescent="0.25">
      <c r="A222" s="12">
        <v>48</v>
      </c>
      <c r="B222" s="13" t="s">
        <v>114</v>
      </c>
      <c r="C222" s="12">
        <v>5</v>
      </c>
      <c r="D222" s="6">
        <f t="shared" si="15"/>
        <v>4</v>
      </c>
      <c r="E222" s="13" t="s">
        <v>115</v>
      </c>
      <c r="F222" s="13" t="str">
        <f t="shared" si="19"/>
        <v>cls: 5</v>
      </c>
      <c r="G222" s="13">
        <f t="shared" si="16"/>
        <v>1</v>
      </c>
      <c r="H222" s="13">
        <f t="shared" si="17"/>
        <v>1</v>
      </c>
      <c r="I222" s="13"/>
      <c r="J222" s="14"/>
      <c r="K222" s="13" t="s">
        <v>116</v>
      </c>
      <c r="L222" s="13" t="s">
        <v>13</v>
      </c>
      <c r="M222" s="13"/>
      <c r="N222" s="6" t="str">
        <f t="shared" si="18"/>
        <v>RIF FLORINA, Școala Gimnazială "Miron Pompiliu" Ștei</v>
      </c>
    </row>
    <row r="223" spans="1:14" ht="15" hidden="1" customHeight="1" x14ac:dyDescent="0.25">
      <c r="A223" s="12">
        <v>1</v>
      </c>
      <c r="B223" s="13" t="s">
        <v>9</v>
      </c>
      <c r="C223" s="12">
        <v>5</v>
      </c>
      <c r="D223" s="6">
        <f t="shared" si="15"/>
        <v>5</v>
      </c>
      <c r="E223" s="13" t="s">
        <v>10</v>
      </c>
      <c r="F223" s="13" t="str">
        <f t="shared" si="19"/>
        <v>cls: 5</v>
      </c>
      <c r="G223" s="13">
        <f t="shared" si="16"/>
        <v>1</v>
      </c>
      <c r="H223" s="13" t="str">
        <f t="shared" si="17"/>
        <v/>
      </c>
      <c r="I223" s="13"/>
      <c r="J223" s="13" t="s">
        <v>11</v>
      </c>
      <c r="K223" s="13" t="s">
        <v>12</v>
      </c>
      <c r="L223" s="13" t="s">
        <v>13</v>
      </c>
      <c r="M223" s="13"/>
      <c r="N223" s="6" t="str">
        <f t="shared" si="18"/>
        <v>Rusu Carmen, Liceul Teologic Penticostal "Betel" Oradea</v>
      </c>
    </row>
    <row r="224" spans="1:14" ht="15" hidden="1" customHeight="1" x14ac:dyDescent="0.25">
      <c r="A224" s="12">
        <v>38</v>
      </c>
      <c r="B224" s="13" t="s">
        <v>100</v>
      </c>
      <c r="C224" s="12">
        <v>5</v>
      </c>
      <c r="D224" s="6">
        <f t="shared" si="15"/>
        <v>6</v>
      </c>
      <c r="E224" s="13" t="s">
        <v>10</v>
      </c>
      <c r="F224" s="13" t="str">
        <f t="shared" si="19"/>
        <v>cls: 5</v>
      </c>
      <c r="G224" s="13">
        <f t="shared" si="16"/>
        <v>2</v>
      </c>
      <c r="H224" s="13" t="str">
        <f t="shared" si="17"/>
        <v/>
      </c>
      <c r="I224" s="13"/>
      <c r="J224" s="13" t="s">
        <v>11</v>
      </c>
      <c r="K224" s="13" t="s">
        <v>12</v>
      </c>
      <c r="L224" s="13" t="s">
        <v>13</v>
      </c>
      <c r="M224" s="13"/>
      <c r="N224" s="6" t="str">
        <f t="shared" si="18"/>
        <v>Rusu Carmen, Liceul Teologic Penticostal "Betel" Oradea</v>
      </c>
    </row>
    <row r="225" spans="1:23" ht="15" hidden="1" customHeight="1" x14ac:dyDescent="0.25">
      <c r="A225" s="12">
        <v>230</v>
      </c>
      <c r="B225" s="13" t="s">
        <v>382</v>
      </c>
      <c r="C225" s="12">
        <v>9</v>
      </c>
      <c r="D225" s="6">
        <f t="shared" si="15"/>
        <v>1</v>
      </c>
      <c r="E225" s="13" t="s">
        <v>10</v>
      </c>
      <c r="F225" s="13" t="str">
        <f t="shared" si="19"/>
        <v>cls: 5 9</v>
      </c>
      <c r="G225" s="13">
        <f t="shared" si="16"/>
        <v>3</v>
      </c>
      <c r="H225" s="13" t="str">
        <f t="shared" si="17"/>
        <v/>
      </c>
      <c r="I225" s="13">
        <v>12</v>
      </c>
      <c r="J225" s="14"/>
      <c r="K225" s="13" t="s">
        <v>12</v>
      </c>
      <c r="L225" s="13" t="s">
        <v>13</v>
      </c>
      <c r="M225" s="13"/>
      <c r="N225" s="6" t="str">
        <f t="shared" si="18"/>
        <v>Rusu Carmen, Liceul Teologic Penticostal "Betel" Oradea</v>
      </c>
    </row>
    <row r="226" spans="1:23" ht="15" hidden="1" customHeight="1" x14ac:dyDescent="0.25">
      <c r="A226" s="12">
        <v>218</v>
      </c>
      <c r="B226" s="13" t="s">
        <v>367</v>
      </c>
      <c r="C226" s="12">
        <v>9</v>
      </c>
      <c r="D226" s="6">
        <f t="shared" si="15"/>
        <v>1</v>
      </c>
      <c r="E226" s="13" t="s">
        <v>10</v>
      </c>
      <c r="F226" s="13" t="str">
        <f t="shared" si="19"/>
        <v>cls: 5 9</v>
      </c>
      <c r="G226" s="13">
        <f t="shared" si="16"/>
        <v>4</v>
      </c>
      <c r="H226" s="13" t="str">
        <f t="shared" si="17"/>
        <v/>
      </c>
      <c r="I226" s="13"/>
      <c r="J226" s="14"/>
      <c r="K226" s="13" t="s">
        <v>12</v>
      </c>
      <c r="L226" s="13" t="s">
        <v>13</v>
      </c>
      <c r="M226" s="13"/>
      <c r="N226" s="6" t="str">
        <f t="shared" si="18"/>
        <v>Rusu Carmen, Liceul Teologic Penticostal "Betel" Oradea</v>
      </c>
    </row>
    <row r="227" spans="1:23" ht="15" customHeight="1" x14ac:dyDescent="0.25">
      <c r="A227" s="12">
        <v>224</v>
      </c>
      <c r="B227" s="13" t="s">
        <v>376</v>
      </c>
      <c r="C227" s="12">
        <v>9</v>
      </c>
      <c r="D227" s="6">
        <f t="shared" si="15"/>
        <v>2</v>
      </c>
      <c r="E227" s="13" t="s">
        <v>10</v>
      </c>
      <c r="F227" s="13" t="str">
        <f t="shared" si="19"/>
        <v>cls: 5 9</v>
      </c>
      <c r="G227" s="13">
        <f t="shared" si="16"/>
        <v>5</v>
      </c>
      <c r="H227" s="13">
        <f t="shared" si="17"/>
        <v>1</v>
      </c>
      <c r="I227" s="13"/>
      <c r="J227" s="14"/>
      <c r="K227" s="13" t="s">
        <v>12</v>
      </c>
      <c r="L227" s="13" t="s">
        <v>13</v>
      </c>
      <c r="M227" s="13"/>
      <c r="N227" s="6" t="str">
        <f t="shared" si="18"/>
        <v>Rusu Carmen, Liceul Teologic Penticostal "Betel" Oradea</v>
      </c>
    </row>
    <row r="228" spans="1:23" ht="15" hidden="1" customHeight="1" x14ac:dyDescent="0.25">
      <c r="A228" s="12">
        <v>14</v>
      </c>
      <c r="B228" s="13" t="s">
        <v>47</v>
      </c>
      <c r="C228" s="12">
        <v>5</v>
      </c>
      <c r="D228" s="6">
        <f t="shared" si="15"/>
        <v>1</v>
      </c>
      <c r="E228" s="13" t="s">
        <v>48</v>
      </c>
      <c r="F228" s="13" t="str">
        <f t="shared" si="19"/>
        <v>cls: 5</v>
      </c>
      <c r="G228" s="13">
        <f t="shared" si="16"/>
        <v>1</v>
      </c>
      <c r="H228" s="13">
        <f t="shared" si="17"/>
        <v>1</v>
      </c>
      <c r="I228" s="13">
        <v>11</v>
      </c>
      <c r="J228" s="14"/>
      <c r="K228" s="13" t="s">
        <v>49</v>
      </c>
      <c r="L228" s="13" t="s">
        <v>13</v>
      </c>
      <c r="M228" s="13"/>
      <c r="N228" s="6" t="str">
        <f t="shared" si="18"/>
        <v>Sabau Calin, Liceul Greco-Catolic ”Iului Maniu” Oradea</v>
      </c>
    </row>
    <row r="229" spans="1:23" ht="15" hidden="1" customHeight="1" x14ac:dyDescent="0.25">
      <c r="A229" s="12">
        <v>212</v>
      </c>
      <c r="B229" s="13" t="s">
        <v>356</v>
      </c>
      <c r="C229" s="12">
        <v>9</v>
      </c>
      <c r="D229" s="6">
        <f t="shared" si="15"/>
        <v>1</v>
      </c>
      <c r="E229" s="13" t="s">
        <v>357</v>
      </c>
      <c r="F229" s="13" t="str">
        <f t="shared" si="19"/>
        <v>cls: 9</v>
      </c>
      <c r="G229" s="13">
        <f t="shared" si="16"/>
        <v>1</v>
      </c>
      <c r="H229" s="13" t="str">
        <f t="shared" si="17"/>
        <v/>
      </c>
      <c r="I229" s="13"/>
      <c r="J229" s="14"/>
      <c r="K229" s="13" t="s">
        <v>0</v>
      </c>
      <c r="L229" s="13" t="s">
        <v>13</v>
      </c>
      <c r="M229" s="13"/>
      <c r="N229" s="6" t="str">
        <f t="shared" si="18"/>
        <v>SADOVEANU VIOREL, Colegiul Național "Emanuil Gojdu" Oradea</v>
      </c>
    </row>
    <row r="230" spans="1:23" ht="15" hidden="1" customHeight="1" x14ac:dyDescent="0.25">
      <c r="A230" s="12">
        <v>236</v>
      </c>
      <c r="B230" s="13" t="s">
        <v>390</v>
      </c>
      <c r="C230" s="12">
        <v>10</v>
      </c>
      <c r="D230" s="6">
        <f t="shared" si="15"/>
        <v>2</v>
      </c>
      <c r="E230" s="13" t="s">
        <v>357</v>
      </c>
      <c r="F230" s="13" t="str">
        <f t="shared" si="19"/>
        <v>cls: 9 10</v>
      </c>
      <c r="G230" s="13">
        <f t="shared" si="16"/>
        <v>2</v>
      </c>
      <c r="H230" s="13" t="str">
        <f t="shared" si="17"/>
        <v/>
      </c>
      <c r="I230" s="13"/>
      <c r="J230" s="13" t="s">
        <v>391</v>
      </c>
      <c r="K230" s="13" t="s">
        <v>0</v>
      </c>
      <c r="L230" s="13" t="s">
        <v>13</v>
      </c>
      <c r="M230" s="13"/>
      <c r="N230" s="6" t="str">
        <f t="shared" si="18"/>
        <v>SADOVEANU VIOREL, Colegiul Național "Emanuil Gojdu" Oradea</v>
      </c>
    </row>
    <row r="231" spans="1:23" ht="15" hidden="1" customHeight="1" x14ac:dyDescent="0.25">
      <c r="A231" s="12">
        <v>237</v>
      </c>
      <c r="B231" s="13" t="s">
        <v>392</v>
      </c>
      <c r="C231" s="12">
        <v>10</v>
      </c>
      <c r="D231" s="6">
        <f t="shared" si="15"/>
        <v>3</v>
      </c>
      <c r="E231" s="13" t="s">
        <v>357</v>
      </c>
      <c r="F231" s="13" t="str">
        <f t="shared" si="19"/>
        <v>cls: 9 10</v>
      </c>
      <c r="G231" s="13">
        <f t="shared" si="16"/>
        <v>3</v>
      </c>
      <c r="H231" s="13" t="str">
        <f t="shared" si="17"/>
        <v/>
      </c>
      <c r="I231" s="13"/>
      <c r="J231" s="13" t="s">
        <v>391</v>
      </c>
      <c r="K231" s="13" t="s">
        <v>0</v>
      </c>
      <c r="L231" s="13" t="s">
        <v>13</v>
      </c>
      <c r="M231" s="13"/>
      <c r="N231" s="6" t="str">
        <f t="shared" si="18"/>
        <v>SADOVEANU VIOREL, Colegiul Național "Emanuil Gojdu" Oradea</v>
      </c>
    </row>
    <row r="232" spans="1:23" ht="15" hidden="1" customHeight="1" x14ac:dyDescent="0.25">
      <c r="A232" s="7">
        <v>260</v>
      </c>
      <c r="B232" s="8" t="s">
        <v>426</v>
      </c>
      <c r="C232" s="7">
        <v>11</v>
      </c>
      <c r="D232" s="9">
        <f t="shared" si="15"/>
        <v>1</v>
      </c>
      <c r="E232" s="15" t="s">
        <v>357</v>
      </c>
      <c r="F232" s="8" t="str">
        <f t="shared" si="19"/>
        <v>cls: 9 10 11</v>
      </c>
      <c r="G232" s="8">
        <f t="shared" si="16"/>
        <v>4</v>
      </c>
      <c r="H232" s="8" t="str">
        <f t="shared" si="17"/>
        <v/>
      </c>
      <c r="I232" s="8">
        <v>10</v>
      </c>
      <c r="J232" s="8" t="s">
        <v>357</v>
      </c>
      <c r="K232" s="8" t="s">
        <v>0</v>
      </c>
      <c r="L232" s="8" t="s">
        <v>13</v>
      </c>
      <c r="M232" s="8"/>
      <c r="N232" s="11" t="str">
        <f t="shared" si="18"/>
        <v>SADOVEANU VIOREL, Colegiul Național "Emanuil Gojdu" Oradea</v>
      </c>
      <c r="O232" s="11">
        <v>1</v>
      </c>
      <c r="P232" s="11"/>
      <c r="Q232" s="11"/>
      <c r="R232" s="11"/>
      <c r="S232" s="11"/>
      <c r="T232" s="11"/>
      <c r="U232" s="11"/>
      <c r="V232" s="11"/>
      <c r="W232" s="11"/>
    </row>
    <row r="233" spans="1:23" ht="15" hidden="1" customHeight="1" x14ac:dyDescent="0.25">
      <c r="A233" s="12">
        <v>252</v>
      </c>
      <c r="B233" s="13" t="s">
        <v>416</v>
      </c>
      <c r="C233" s="12">
        <v>11</v>
      </c>
      <c r="D233" s="6">
        <f t="shared" si="15"/>
        <v>1</v>
      </c>
      <c r="E233" s="13" t="s">
        <v>357</v>
      </c>
      <c r="F233" s="13" t="str">
        <f t="shared" si="19"/>
        <v>cls: 9 10 11</v>
      </c>
      <c r="G233" s="13">
        <f t="shared" si="16"/>
        <v>5</v>
      </c>
      <c r="H233" s="13" t="str">
        <f t="shared" si="17"/>
        <v/>
      </c>
      <c r="I233" s="13"/>
      <c r="J233" s="13" t="s">
        <v>357</v>
      </c>
      <c r="K233" s="13" t="s">
        <v>0</v>
      </c>
      <c r="L233" s="13" t="s">
        <v>13</v>
      </c>
      <c r="M233" s="13"/>
      <c r="N233" s="6" t="str">
        <f t="shared" si="18"/>
        <v>SADOVEANU VIOREL, Colegiul Național "Emanuil Gojdu" Oradea</v>
      </c>
    </row>
    <row r="234" spans="1:23" ht="15" customHeight="1" x14ac:dyDescent="0.25">
      <c r="A234" s="12">
        <v>258</v>
      </c>
      <c r="B234" s="13" t="s">
        <v>424</v>
      </c>
      <c r="C234" s="12">
        <v>11</v>
      </c>
      <c r="D234" s="6">
        <f t="shared" si="15"/>
        <v>2</v>
      </c>
      <c r="E234" s="13" t="s">
        <v>357</v>
      </c>
      <c r="F234" s="13" t="str">
        <f t="shared" si="19"/>
        <v>cls: 9 10 11</v>
      </c>
      <c r="G234" s="13">
        <f t="shared" si="16"/>
        <v>6</v>
      </c>
      <c r="H234" s="13">
        <f t="shared" si="17"/>
        <v>1</v>
      </c>
      <c r="I234" s="13"/>
      <c r="J234" s="13" t="s">
        <v>357</v>
      </c>
      <c r="K234" s="13" t="s">
        <v>0</v>
      </c>
      <c r="L234" s="13" t="s">
        <v>13</v>
      </c>
      <c r="M234" s="13"/>
      <c r="N234" s="6" t="str">
        <f t="shared" si="18"/>
        <v>SADOVEANU VIOREL, Colegiul Național "Emanuil Gojdu" Oradea</v>
      </c>
    </row>
    <row r="235" spans="1:23" ht="15" hidden="1" customHeight="1" x14ac:dyDescent="0.25">
      <c r="A235" s="12">
        <v>215</v>
      </c>
      <c r="B235" s="13" t="s">
        <v>361</v>
      </c>
      <c r="C235" s="12">
        <v>9</v>
      </c>
      <c r="D235" s="6">
        <f t="shared" si="15"/>
        <v>1</v>
      </c>
      <c r="E235" s="13" t="s">
        <v>362</v>
      </c>
      <c r="F235" s="13" t="str">
        <f t="shared" si="19"/>
        <v>cls: 9</v>
      </c>
      <c r="G235" s="13">
        <f t="shared" si="16"/>
        <v>1</v>
      </c>
      <c r="H235" s="13">
        <f t="shared" si="17"/>
        <v>1</v>
      </c>
      <c r="I235" s="13">
        <v>10</v>
      </c>
      <c r="J235" s="14"/>
      <c r="K235" s="13" t="s">
        <v>213</v>
      </c>
      <c r="L235" s="13" t="s">
        <v>13</v>
      </c>
      <c r="M235" s="13"/>
      <c r="N235" s="6" t="str">
        <f t="shared" si="18"/>
        <v>Serac Călin, Colegiul Național "Mihai Eminescu" Oradea</v>
      </c>
    </row>
    <row r="236" spans="1:23" ht="15" hidden="1" customHeight="1" x14ac:dyDescent="0.25">
      <c r="A236" s="12">
        <v>81</v>
      </c>
      <c r="B236" s="13" t="s">
        <v>168</v>
      </c>
      <c r="C236" s="12">
        <v>6</v>
      </c>
      <c r="D236" s="6">
        <f t="shared" si="15"/>
        <v>1</v>
      </c>
      <c r="E236" s="13" t="s">
        <v>169</v>
      </c>
      <c r="F236" s="13" t="str">
        <f t="shared" si="19"/>
        <v>cls: 6</v>
      </c>
      <c r="G236" s="13">
        <f t="shared" si="16"/>
        <v>1</v>
      </c>
      <c r="H236" s="13" t="str">
        <f t="shared" si="17"/>
        <v/>
      </c>
      <c r="I236" s="13"/>
      <c r="J236" s="14"/>
      <c r="K236" s="13" t="s">
        <v>116</v>
      </c>
      <c r="L236" s="13" t="s">
        <v>13</v>
      </c>
      <c r="M236" s="13"/>
      <c r="N236" s="6" t="str">
        <f t="shared" si="18"/>
        <v>SERE IOANA ALEXANDRA, Școala Gimnazială "Miron Pompiliu" Ștei</v>
      </c>
    </row>
    <row r="237" spans="1:23" ht="15" hidden="1" customHeight="1" x14ac:dyDescent="0.25">
      <c r="A237" s="12">
        <v>91</v>
      </c>
      <c r="B237" s="13" t="s">
        <v>187</v>
      </c>
      <c r="C237" s="12">
        <v>6</v>
      </c>
      <c r="D237" s="6">
        <f t="shared" si="15"/>
        <v>2</v>
      </c>
      <c r="E237" s="13" t="s">
        <v>169</v>
      </c>
      <c r="F237" s="13" t="str">
        <f t="shared" si="19"/>
        <v>cls: 6</v>
      </c>
      <c r="G237" s="13">
        <f t="shared" si="16"/>
        <v>2</v>
      </c>
      <c r="H237" s="13" t="str">
        <f t="shared" si="17"/>
        <v/>
      </c>
      <c r="I237" s="13"/>
      <c r="J237" s="14"/>
      <c r="K237" s="13" t="s">
        <v>116</v>
      </c>
      <c r="L237" s="13" t="s">
        <v>13</v>
      </c>
      <c r="M237" s="13"/>
      <c r="N237" s="6" t="str">
        <f t="shared" si="18"/>
        <v>SERE IOANA ALEXANDRA, Școala Gimnazială "Miron Pompiliu" Ștei</v>
      </c>
    </row>
    <row r="238" spans="1:23" ht="15" hidden="1" customHeight="1" x14ac:dyDescent="0.25">
      <c r="A238" s="12">
        <v>173</v>
      </c>
      <c r="B238" s="13" t="s">
        <v>298</v>
      </c>
      <c r="C238" s="12">
        <v>8</v>
      </c>
      <c r="D238" s="6">
        <f t="shared" si="15"/>
        <v>3</v>
      </c>
      <c r="E238" s="13" t="s">
        <v>169</v>
      </c>
      <c r="F238" s="13" t="str">
        <f t="shared" si="19"/>
        <v>cls: 6 8</v>
      </c>
      <c r="G238" s="13">
        <f t="shared" si="16"/>
        <v>3</v>
      </c>
      <c r="H238" s="13" t="str">
        <f t="shared" si="17"/>
        <v/>
      </c>
      <c r="I238" s="13"/>
      <c r="J238" s="14"/>
      <c r="K238" s="13" t="s">
        <v>116</v>
      </c>
      <c r="L238" s="13" t="s">
        <v>13</v>
      </c>
      <c r="M238" s="13"/>
      <c r="N238" s="6" t="str">
        <f t="shared" si="18"/>
        <v>SERE IOANA ALEXANDRA, Școala Gimnazială "Miron Pompiliu" Ștei</v>
      </c>
    </row>
    <row r="239" spans="1:23" ht="15" hidden="1" customHeight="1" x14ac:dyDescent="0.25">
      <c r="A239" s="12">
        <v>203</v>
      </c>
      <c r="B239" s="13" t="s">
        <v>346</v>
      </c>
      <c r="C239" s="12">
        <v>8</v>
      </c>
      <c r="D239" s="6">
        <f t="shared" si="15"/>
        <v>4</v>
      </c>
      <c r="E239" s="13" t="s">
        <v>169</v>
      </c>
      <c r="F239" s="13" t="str">
        <f t="shared" si="19"/>
        <v>cls: 6 8</v>
      </c>
      <c r="G239" s="13">
        <f t="shared" si="16"/>
        <v>4</v>
      </c>
      <c r="H239" s="13" t="str">
        <f t="shared" si="17"/>
        <v/>
      </c>
      <c r="I239" s="13"/>
      <c r="J239" s="14"/>
      <c r="K239" s="13" t="s">
        <v>116</v>
      </c>
      <c r="L239" s="13" t="s">
        <v>13</v>
      </c>
      <c r="M239" s="13"/>
      <c r="N239" s="6" t="str">
        <f t="shared" si="18"/>
        <v>SERE IOANA ALEXANDRA, Școala Gimnazială "Miron Pompiliu" Ștei</v>
      </c>
    </row>
    <row r="240" spans="1:23" ht="15" customHeight="1" x14ac:dyDescent="0.25">
      <c r="A240" s="12">
        <v>208</v>
      </c>
      <c r="B240" s="13" t="s">
        <v>352</v>
      </c>
      <c r="C240" s="12">
        <v>8</v>
      </c>
      <c r="D240" s="6">
        <f t="shared" si="15"/>
        <v>5</v>
      </c>
      <c r="E240" s="13" t="s">
        <v>169</v>
      </c>
      <c r="F240" s="13" t="str">
        <f t="shared" si="19"/>
        <v>cls: 6 8</v>
      </c>
      <c r="G240" s="13">
        <f t="shared" si="16"/>
        <v>5</v>
      </c>
      <c r="H240" s="13">
        <f t="shared" si="17"/>
        <v>1</v>
      </c>
      <c r="I240" s="13"/>
      <c r="J240" s="14"/>
      <c r="K240" s="13" t="s">
        <v>116</v>
      </c>
      <c r="L240" s="13" t="s">
        <v>13</v>
      </c>
      <c r="M240" s="13"/>
      <c r="N240" s="6" t="str">
        <f t="shared" si="18"/>
        <v>SERE IOANA ALEXANDRA, Școala Gimnazială "Miron Pompiliu" Ștei</v>
      </c>
    </row>
    <row r="241" spans="1:14" ht="15" hidden="1" customHeight="1" x14ac:dyDescent="0.25">
      <c r="A241" s="12">
        <v>255</v>
      </c>
      <c r="B241" s="13" t="s">
        <v>419</v>
      </c>
      <c r="C241" s="12">
        <v>11</v>
      </c>
      <c r="D241" s="6">
        <f t="shared" si="15"/>
        <v>6</v>
      </c>
      <c r="E241" s="13" t="s">
        <v>420</v>
      </c>
      <c r="F241" s="13" t="str">
        <f t="shared" si="19"/>
        <v>cls: 11</v>
      </c>
      <c r="G241" s="13">
        <f t="shared" si="16"/>
        <v>1</v>
      </c>
      <c r="H241" s="13" t="str">
        <f t="shared" si="17"/>
        <v/>
      </c>
      <c r="I241" s="13"/>
      <c r="J241" s="13" t="s">
        <v>357</v>
      </c>
      <c r="K241" s="13" t="s">
        <v>0</v>
      </c>
      <c r="L241" s="13" t="s">
        <v>13</v>
      </c>
      <c r="M241" s="13"/>
      <c r="N241" s="6" t="str">
        <f t="shared" si="18"/>
        <v>STAN AUGUSTIN, Colegiul Național "Emanuil Gojdu" Oradea</v>
      </c>
    </row>
    <row r="242" spans="1:14" ht="15" hidden="1" customHeight="1" x14ac:dyDescent="0.25">
      <c r="A242" s="12">
        <v>270</v>
      </c>
      <c r="B242" s="13" t="s">
        <v>438</v>
      </c>
      <c r="C242" s="12">
        <v>12</v>
      </c>
      <c r="D242" s="6">
        <f t="shared" si="15"/>
        <v>1</v>
      </c>
      <c r="E242" s="13" t="s">
        <v>420</v>
      </c>
      <c r="F242" s="13" t="str">
        <f t="shared" si="19"/>
        <v>cls: 11 12</v>
      </c>
      <c r="G242" s="13">
        <f t="shared" si="16"/>
        <v>2</v>
      </c>
      <c r="H242" s="13" t="str">
        <f t="shared" si="17"/>
        <v/>
      </c>
      <c r="I242" s="13">
        <v>10</v>
      </c>
      <c r="J242" s="14"/>
      <c r="K242" s="13" t="s">
        <v>0</v>
      </c>
      <c r="L242" s="13" t="s">
        <v>13</v>
      </c>
      <c r="M242" s="13"/>
      <c r="N242" s="6" t="str">
        <f t="shared" si="18"/>
        <v>STAN AUGUSTIN, Colegiul Național "Emanuil Gojdu" Oradea</v>
      </c>
    </row>
    <row r="243" spans="1:14" ht="15" customHeight="1" x14ac:dyDescent="0.25">
      <c r="A243" s="12">
        <v>267</v>
      </c>
      <c r="B243" s="13" t="s">
        <v>434</v>
      </c>
      <c r="C243" s="12">
        <v>12</v>
      </c>
      <c r="D243" s="6">
        <f t="shared" si="15"/>
        <v>1</v>
      </c>
      <c r="E243" s="13" t="s">
        <v>420</v>
      </c>
      <c r="F243" s="13" t="str">
        <f t="shared" si="19"/>
        <v>cls: 11 12</v>
      </c>
      <c r="G243" s="13">
        <f t="shared" si="16"/>
        <v>3</v>
      </c>
      <c r="H243" s="13">
        <f t="shared" si="17"/>
        <v>1</v>
      </c>
      <c r="I243" s="13"/>
      <c r="J243" s="14"/>
      <c r="K243" s="13" t="s">
        <v>0</v>
      </c>
      <c r="L243" s="13" t="s">
        <v>13</v>
      </c>
      <c r="M243" s="13"/>
      <c r="N243" s="6" t="str">
        <f t="shared" si="18"/>
        <v>STAN AUGUSTIN, Colegiul Național "Emanuil Gojdu" Oradea</v>
      </c>
    </row>
    <row r="244" spans="1:14" ht="26.25" hidden="1" customHeight="1" x14ac:dyDescent="0.25">
      <c r="A244" s="12">
        <v>19</v>
      </c>
      <c r="B244" s="13" t="s">
        <v>60</v>
      </c>
      <c r="C244" s="12">
        <v>5</v>
      </c>
      <c r="D244" s="6">
        <f t="shared" si="15"/>
        <v>2</v>
      </c>
      <c r="E244" s="13" t="s">
        <v>61</v>
      </c>
      <c r="F244" s="13" t="str">
        <f t="shared" si="19"/>
        <v>cls: 5</v>
      </c>
      <c r="G244" s="13">
        <f t="shared" si="16"/>
        <v>1</v>
      </c>
      <c r="H244" s="13" t="str">
        <f t="shared" si="17"/>
        <v/>
      </c>
      <c r="I244" s="13"/>
      <c r="J244" s="14"/>
      <c r="K244" s="13" t="s">
        <v>62</v>
      </c>
      <c r="L244" s="13" t="s">
        <v>63</v>
      </c>
      <c r="M244" s="13"/>
      <c r="N244" s="6" t="str">
        <f t="shared" si="18"/>
        <v>Szakáll Ildikó, Liceul Teoretic German "Friedrich Schiller" Oradea</v>
      </c>
    </row>
    <row r="245" spans="1:14" ht="26.25" hidden="1" customHeight="1" x14ac:dyDescent="0.25">
      <c r="A245" s="12">
        <v>205</v>
      </c>
      <c r="B245" s="13" t="s">
        <v>349</v>
      </c>
      <c r="C245" s="12">
        <v>8</v>
      </c>
      <c r="D245" s="6">
        <f t="shared" si="15"/>
        <v>3</v>
      </c>
      <c r="E245" s="13" t="s">
        <v>61</v>
      </c>
      <c r="F245" s="13" t="str">
        <f t="shared" si="19"/>
        <v>cls: 5 8</v>
      </c>
      <c r="G245" s="13">
        <f t="shared" si="16"/>
        <v>2</v>
      </c>
      <c r="H245" s="13" t="str">
        <f t="shared" si="17"/>
        <v/>
      </c>
      <c r="I245" s="13"/>
      <c r="J245" s="14"/>
      <c r="K245" s="13" t="s">
        <v>62</v>
      </c>
      <c r="L245" s="13" t="s">
        <v>63</v>
      </c>
      <c r="M245" s="13"/>
      <c r="N245" s="6" t="str">
        <f t="shared" si="18"/>
        <v>Szakáll Ildikó, Liceul Teoretic German "Friedrich Schiller" Oradea</v>
      </c>
    </row>
    <row r="246" spans="1:14" ht="26.25" customHeight="1" x14ac:dyDescent="0.25">
      <c r="A246" s="12">
        <v>268</v>
      </c>
      <c r="B246" s="13" t="s">
        <v>435</v>
      </c>
      <c r="C246" s="12">
        <v>12</v>
      </c>
      <c r="D246" s="6">
        <f t="shared" si="15"/>
        <v>4</v>
      </c>
      <c r="E246" s="13" t="s">
        <v>61</v>
      </c>
      <c r="F246" s="13" t="str">
        <f t="shared" si="19"/>
        <v>cls: 5 8 12</v>
      </c>
      <c r="G246" s="13">
        <f t="shared" si="16"/>
        <v>3</v>
      </c>
      <c r="H246" s="13">
        <f t="shared" si="17"/>
        <v>1</v>
      </c>
      <c r="I246" s="13"/>
      <c r="J246" s="13" t="s">
        <v>436</v>
      </c>
      <c r="K246" s="13" t="s">
        <v>62</v>
      </c>
      <c r="L246" s="13" t="s">
        <v>63</v>
      </c>
      <c r="M246" s="13"/>
      <c r="N246" s="6" t="str">
        <f t="shared" si="18"/>
        <v>Szakáll Ildikó, Liceul Teoretic German "Friedrich Schiller" Oradea</v>
      </c>
    </row>
    <row r="247" spans="1:14" ht="26.25" hidden="1" customHeight="1" x14ac:dyDescent="0.25">
      <c r="A247" s="12">
        <v>51</v>
      </c>
      <c r="B247" s="13" t="s">
        <v>120</v>
      </c>
      <c r="C247" s="12">
        <v>5</v>
      </c>
      <c r="D247" s="6">
        <f t="shared" si="15"/>
        <v>5</v>
      </c>
      <c r="E247" s="13" t="s">
        <v>121</v>
      </c>
      <c r="F247" s="13" t="str">
        <f t="shared" si="19"/>
        <v>cls: 5</v>
      </c>
      <c r="G247" s="13">
        <f t="shared" si="16"/>
        <v>1</v>
      </c>
      <c r="H247" s="13" t="str">
        <f t="shared" si="17"/>
        <v/>
      </c>
      <c r="I247" s="13"/>
      <c r="J247" s="14"/>
      <c r="K247" s="13" t="s">
        <v>30</v>
      </c>
      <c r="L247" s="13" t="s">
        <v>13</v>
      </c>
      <c r="M247" s="13"/>
      <c r="N247" s="6" t="str">
        <f t="shared" si="18"/>
        <v>SZATMARI DORINA, Școala Gimnazială "Nicolae Bălcescu" Oradea</v>
      </c>
    </row>
    <row r="248" spans="1:14" ht="26.25" hidden="1" customHeight="1" x14ac:dyDescent="0.25">
      <c r="A248" s="12">
        <v>75</v>
      </c>
      <c r="B248" s="13" t="s">
        <v>156</v>
      </c>
      <c r="C248" s="12">
        <v>5</v>
      </c>
      <c r="D248" s="6">
        <f t="shared" si="15"/>
        <v>6</v>
      </c>
      <c r="E248" s="13" t="s">
        <v>121</v>
      </c>
      <c r="F248" s="13" t="str">
        <f t="shared" si="19"/>
        <v>cls: 5</v>
      </c>
      <c r="G248" s="13">
        <f t="shared" si="16"/>
        <v>2</v>
      </c>
      <c r="H248" s="13" t="str">
        <f t="shared" si="17"/>
        <v/>
      </c>
      <c r="I248" s="13"/>
      <c r="J248" s="14"/>
      <c r="K248" s="13" t="s">
        <v>30</v>
      </c>
      <c r="L248" s="13" t="s">
        <v>13</v>
      </c>
      <c r="M248" s="13"/>
      <c r="N248" s="6" t="str">
        <f t="shared" si="18"/>
        <v>SZATMARI DORINA, Școala Gimnazială "Nicolae Bălcescu" Oradea</v>
      </c>
    </row>
    <row r="249" spans="1:14" ht="26.25" hidden="1" customHeight="1" x14ac:dyDescent="0.25">
      <c r="A249" s="12">
        <v>111</v>
      </c>
      <c r="B249" s="13" t="s">
        <v>214</v>
      </c>
      <c r="C249" s="12">
        <v>6</v>
      </c>
      <c r="D249" s="6">
        <f t="shared" si="15"/>
        <v>7</v>
      </c>
      <c r="E249" s="13" t="s">
        <v>121</v>
      </c>
      <c r="F249" s="13" t="str">
        <f t="shared" si="19"/>
        <v>cls: 5 6</v>
      </c>
      <c r="G249" s="13">
        <f t="shared" si="16"/>
        <v>3</v>
      </c>
      <c r="H249" s="13" t="str">
        <f t="shared" si="17"/>
        <v/>
      </c>
      <c r="I249" s="13"/>
      <c r="J249" s="14"/>
      <c r="K249" s="13" t="s">
        <v>30</v>
      </c>
      <c r="L249" s="13" t="s">
        <v>13</v>
      </c>
      <c r="M249" s="13"/>
      <c r="N249" s="6" t="str">
        <f t="shared" si="18"/>
        <v>SZATMARI DORINA, Școala Gimnazială "Nicolae Bălcescu" Oradea</v>
      </c>
    </row>
    <row r="250" spans="1:14" ht="26.25" hidden="1" customHeight="1" x14ac:dyDescent="0.25">
      <c r="A250" s="12">
        <v>200</v>
      </c>
      <c r="B250" s="13" t="s">
        <v>342</v>
      </c>
      <c r="C250" s="12">
        <v>8</v>
      </c>
      <c r="D250" s="6">
        <f t="shared" si="15"/>
        <v>1</v>
      </c>
      <c r="E250" s="13" t="s">
        <v>121</v>
      </c>
      <c r="F250" s="13" t="str">
        <f t="shared" si="19"/>
        <v>cls: 5 6 8</v>
      </c>
      <c r="G250" s="13">
        <f t="shared" si="16"/>
        <v>4</v>
      </c>
      <c r="H250" s="13">
        <f t="shared" si="17"/>
        <v>1</v>
      </c>
      <c r="I250" s="13">
        <v>7</v>
      </c>
      <c r="J250" s="13" t="s">
        <v>343</v>
      </c>
      <c r="K250" s="13" t="s">
        <v>30</v>
      </c>
      <c r="L250" s="13" t="s">
        <v>13</v>
      </c>
      <c r="M250" s="13"/>
      <c r="N250" s="6" t="str">
        <f t="shared" si="18"/>
        <v>SZATMARI DORINA, Școala Gimnazială "Nicolae Bălcescu" Oradea</v>
      </c>
    </row>
    <row r="251" spans="1:14" ht="15" hidden="1" customHeight="1" x14ac:dyDescent="0.25">
      <c r="A251" s="12">
        <v>70</v>
      </c>
      <c r="B251" s="13" t="s">
        <v>148</v>
      </c>
      <c r="C251" s="12">
        <v>5</v>
      </c>
      <c r="D251" s="6">
        <f t="shared" si="15"/>
        <v>1</v>
      </c>
      <c r="E251" s="13" t="s">
        <v>68</v>
      </c>
      <c r="F251" s="13" t="str">
        <f t="shared" si="19"/>
        <v>cls: 5</v>
      </c>
      <c r="G251" s="13">
        <f t="shared" si="16"/>
        <v>1</v>
      </c>
      <c r="H251" s="13" t="str">
        <f t="shared" si="17"/>
        <v/>
      </c>
      <c r="I251" s="13">
        <v>5</v>
      </c>
      <c r="J251" s="14"/>
      <c r="K251" s="13" t="s">
        <v>69</v>
      </c>
      <c r="L251" s="13" t="s">
        <v>13</v>
      </c>
      <c r="M251" s="13"/>
      <c r="N251" s="6" t="str">
        <f t="shared" si="18"/>
        <v>TANCHIȘ DORIN, Școala Gimnazială Nr.16 Oradea</v>
      </c>
    </row>
    <row r="252" spans="1:14" ht="15" hidden="1" customHeight="1" x14ac:dyDescent="0.25">
      <c r="A252" s="12">
        <v>22</v>
      </c>
      <c r="B252" s="13" t="s">
        <v>67</v>
      </c>
      <c r="C252" s="12">
        <v>5</v>
      </c>
      <c r="D252" s="6">
        <f t="shared" si="15"/>
        <v>1</v>
      </c>
      <c r="E252" s="13" t="s">
        <v>68</v>
      </c>
      <c r="F252" s="13" t="str">
        <f t="shared" si="19"/>
        <v>cls: 5</v>
      </c>
      <c r="G252" s="13">
        <f t="shared" si="16"/>
        <v>2</v>
      </c>
      <c r="H252" s="13" t="str">
        <f t="shared" si="17"/>
        <v/>
      </c>
      <c r="I252" s="13"/>
      <c r="J252" s="14"/>
      <c r="K252" s="13" t="s">
        <v>69</v>
      </c>
      <c r="L252" s="13" t="s">
        <v>13</v>
      </c>
      <c r="M252" s="13"/>
      <c r="N252" s="6" t="str">
        <f t="shared" si="18"/>
        <v>TANCHIȘ DORIN, Școala Gimnazială Nr.16 Oradea</v>
      </c>
    </row>
    <row r="253" spans="1:14" ht="15" customHeight="1" x14ac:dyDescent="0.25">
      <c r="A253" s="12">
        <v>59</v>
      </c>
      <c r="B253" s="13" t="s">
        <v>129</v>
      </c>
      <c r="C253" s="12">
        <v>5</v>
      </c>
      <c r="D253" s="6">
        <f t="shared" si="15"/>
        <v>2</v>
      </c>
      <c r="E253" s="13" t="s">
        <v>68</v>
      </c>
      <c r="F253" s="13" t="str">
        <f t="shared" si="19"/>
        <v>cls: 5</v>
      </c>
      <c r="G253" s="13">
        <f t="shared" si="16"/>
        <v>3</v>
      </c>
      <c r="H253" s="13">
        <f t="shared" si="17"/>
        <v>1</v>
      </c>
      <c r="I253" s="13"/>
      <c r="J253" s="14"/>
      <c r="K253" s="13" t="s">
        <v>69</v>
      </c>
      <c r="L253" s="13" t="s">
        <v>13</v>
      </c>
      <c r="M253" s="13"/>
      <c r="N253" s="6" t="str">
        <f t="shared" si="18"/>
        <v>TANCHIȘ DORIN, Școala Gimnazială Nr.16 Oradea</v>
      </c>
    </row>
    <row r="254" spans="1:14" ht="15" hidden="1" customHeight="1" x14ac:dyDescent="0.25">
      <c r="A254" s="12">
        <v>135</v>
      </c>
      <c r="B254" s="13" t="s">
        <v>242</v>
      </c>
      <c r="C254" s="12">
        <v>6</v>
      </c>
      <c r="D254" s="6">
        <f t="shared" si="15"/>
        <v>1</v>
      </c>
      <c r="E254" s="13" t="s">
        <v>243</v>
      </c>
      <c r="F254" s="13" t="str">
        <f t="shared" si="19"/>
        <v>cls: 6</v>
      </c>
      <c r="G254" s="13">
        <f t="shared" si="16"/>
        <v>1</v>
      </c>
      <c r="H254" s="13">
        <f t="shared" si="17"/>
        <v>1</v>
      </c>
      <c r="I254" s="13">
        <v>8</v>
      </c>
      <c r="J254" s="14"/>
      <c r="K254" s="13" t="s">
        <v>69</v>
      </c>
      <c r="L254" s="13" t="s">
        <v>13</v>
      </c>
      <c r="M254" s="13"/>
      <c r="N254" s="6" t="str">
        <f t="shared" si="18"/>
        <v>TIMAR ALINA, Școala Gimnazială Nr.16 Oradea</v>
      </c>
    </row>
    <row r="255" spans="1:14" ht="15" hidden="1" customHeight="1" x14ac:dyDescent="0.25">
      <c r="A255" s="12">
        <v>187</v>
      </c>
      <c r="B255" s="13" t="s">
        <v>325</v>
      </c>
      <c r="C255" s="12">
        <v>8</v>
      </c>
      <c r="D255" s="6">
        <f t="shared" si="15"/>
        <v>1</v>
      </c>
      <c r="E255" s="13" t="s">
        <v>317</v>
      </c>
      <c r="F255" s="13" t="str">
        <f t="shared" si="19"/>
        <v>cls: 8</v>
      </c>
      <c r="G255" s="13">
        <f t="shared" si="16"/>
        <v>1</v>
      </c>
      <c r="H255" s="13" t="str">
        <f t="shared" si="17"/>
        <v/>
      </c>
      <c r="I255" s="13">
        <v>7</v>
      </c>
      <c r="J255" s="14"/>
      <c r="K255" s="13" t="s">
        <v>69</v>
      </c>
      <c r="L255" s="13" t="s">
        <v>13</v>
      </c>
      <c r="M255" s="13"/>
      <c r="N255" s="6" t="str">
        <f t="shared" si="18"/>
        <v>TORJOC NARCIZIA, Școala Gimnazială Nr.16 Oradea</v>
      </c>
    </row>
    <row r="256" spans="1:14" ht="15" customHeight="1" x14ac:dyDescent="0.25">
      <c r="A256" s="12">
        <v>183</v>
      </c>
      <c r="B256" s="13" t="s">
        <v>316</v>
      </c>
      <c r="C256" s="12">
        <v>8</v>
      </c>
      <c r="D256" s="6">
        <f t="shared" si="15"/>
        <v>1</v>
      </c>
      <c r="E256" s="13" t="s">
        <v>317</v>
      </c>
      <c r="F256" s="13" t="str">
        <f t="shared" si="19"/>
        <v>cls: 8</v>
      </c>
      <c r="G256" s="13">
        <f t="shared" si="16"/>
        <v>2</v>
      </c>
      <c r="H256" s="13">
        <f t="shared" si="17"/>
        <v>1</v>
      </c>
      <c r="I256" s="13"/>
      <c r="J256" s="14"/>
      <c r="K256" s="13" t="s">
        <v>69</v>
      </c>
      <c r="L256" s="13" t="s">
        <v>13</v>
      </c>
      <c r="M256" s="13"/>
      <c r="N256" s="6" t="str">
        <f t="shared" si="18"/>
        <v>TORJOC NARCIZIA, Școala Gimnazială Nr.16 Oradea</v>
      </c>
    </row>
    <row r="257" spans="1:14" ht="15" hidden="1" customHeight="1" x14ac:dyDescent="0.25">
      <c r="A257" s="12">
        <v>153</v>
      </c>
      <c r="B257" s="13" t="s">
        <v>266</v>
      </c>
      <c r="C257" s="12">
        <v>7</v>
      </c>
      <c r="D257" s="6">
        <f t="shared" si="15"/>
        <v>2</v>
      </c>
      <c r="E257" s="13" t="s">
        <v>267</v>
      </c>
      <c r="F257" s="13" t="str">
        <f t="shared" si="19"/>
        <v>cls: 7</v>
      </c>
      <c r="G257" s="13">
        <f t="shared" si="16"/>
        <v>1</v>
      </c>
      <c r="H257" s="13" t="str">
        <f t="shared" si="17"/>
        <v/>
      </c>
      <c r="I257" s="13"/>
      <c r="J257" s="14"/>
      <c r="K257" s="13" t="s">
        <v>268</v>
      </c>
      <c r="L257" s="13" t="s">
        <v>13</v>
      </c>
      <c r="M257" s="13"/>
      <c r="N257" s="6" t="str">
        <f t="shared" si="18"/>
        <v>Tuculia Florin-Ion, Colegiul Național "Avram Iancu" Ștei</v>
      </c>
    </row>
    <row r="258" spans="1:14" ht="15" customHeight="1" x14ac:dyDescent="0.25">
      <c r="A258" s="12">
        <v>170</v>
      </c>
      <c r="B258" s="13" t="s">
        <v>294</v>
      </c>
      <c r="C258" s="12">
        <v>7</v>
      </c>
      <c r="D258" s="6">
        <f t="shared" ref="D258:D275" si="20">IF(I257=I258,D257+1,1)</f>
        <v>3</v>
      </c>
      <c r="E258" s="13" t="s">
        <v>267</v>
      </c>
      <c r="F258" s="13" t="str">
        <f t="shared" si="19"/>
        <v>cls: 7</v>
      </c>
      <c r="G258" s="13">
        <f t="shared" ref="G258:G275" si="21">IF(E258=E257,G257+1,1)</f>
        <v>2</v>
      </c>
      <c r="H258" s="13">
        <f t="shared" ref="H258:H275" si="22">IF(E259=E258,"",1)</f>
        <v>1</v>
      </c>
      <c r="I258" s="13"/>
      <c r="J258" s="14"/>
      <c r="K258" s="13" t="s">
        <v>268</v>
      </c>
      <c r="L258" s="13" t="s">
        <v>13</v>
      </c>
      <c r="M258" s="13"/>
      <c r="N258" s="6" t="str">
        <f t="shared" ref="N258:N275" si="23">CONCATENATE(E258,", ",K258)</f>
        <v>Tuculia Florin-Ion, Colegiul Național "Avram Iancu" Ștei</v>
      </c>
    </row>
    <row r="259" spans="1:14" ht="15" hidden="1" customHeight="1" x14ac:dyDescent="0.25">
      <c r="A259" s="12">
        <v>17</v>
      </c>
      <c r="B259" s="13" t="s">
        <v>54</v>
      </c>
      <c r="C259" s="12">
        <v>5</v>
      </c>
      <c r="D259" s="6">
        <f t="shared" si="20"/>
        <v>4</v>
      </c>
      <c r="E259" s="13" t="s">
        <v>55</v>
      </c>
      <c r="F259" s="13" t="str">
        <f t="shared" ref="F259:F322" si="24">IF(E259=E258,IF(C259&lt;&gt;C258,CONCATENATE(F258," ",C259),F258),CONCATENATE("cls: ",C259))</f>
        <v>cls: 5</v>
      </c>
      <c r="G259" s="13">
        <f t="shared" si="21"/>
        <v>1</v>
      </c>
      <c r="H259" s="13" t="str">
        <f t="shared" si="22"/>
        <v/>
      </c>
      <c r="I259" s="13"/>
      <c r="J259" s="14"/>
      <c r="K259" s="13" t="s">
        <v>56</v>
      </c>
      <c r="L259" s="13" t="s">
        <v>13</v>
      </c>
      <c r="M259" s="13"/>
      <c r="N259" s="6" t="str">
        <f t="shared" si="23"/>
        <v>Tuculia Simona, Școala Gimnazială Nr. 1 Pietroasa</v>
      </c>
    </row>
    <row r="260" spans="1:14" ht="15" customHeight="1" x14ac:dyDescent="0.25">
      <c r="A260" s="12">
        <v>119</v>
      </c>
      <c r="B260" s="13" t="s">
        <v>223</v>
      </c>
      <c r="C260" s="12">
        <v>6</v>
      </c>
      <c r="D260" s="6">
        <f t="shared" si="20"/>
        <v>5</v>
      </c>
      <c r="E260" s="13" t="s">
        <v>55</v>
      </c>
      <c r="F260" s="13" t="str">
        <f t="shared" si="24"/>
        <v>cls: 5 6</v>
      </c>
      <c r="G260" s="13">
        <f t="shared" si="21"/>
        <v>2</v>
      </c>
      <c r="H260" s="13">
        <f t="shared" si="22"/>
        <v>1</v>
      </c>
      <c r="I260" s="13"/>
      <c r="J260" s="14"/>
      <c r="K260" s="13" t="s">
        <v>56</v>
      </c>
      <c r="L260" s="13" t="s">
        <v>13</v>
      </c>
      <c r="M260" s="13"/>
      <c r="N260" s="6" t="str">
        <f t="shared" si="23"/>
        <v>Tuculia Simona, Școala Gimnazială Nr. 1 Pietroasa</v>
      </c>
    </row>
    <row r="261" spans="1:14" ht="26.25" customHeight="1" x14ac:dyDescent="0.25">
      <c r="A261" s="12">
        <v>204</v>
      </c>
      <c r="B261" s="13" t="s">
        <v>347</v>
      </c>
      <c r="C261" s="12">
        <v>8</v>
      </c>
      <c r="D261" s="6">
        <f t="shared" si="20"/>
        <v>6</v>
      </c>
      <c r="E261" s="13" t="s">
        <v>348</v>
      </c>
      <c r="F261" s="13" t="str">
        <f t="shared" si="24"/>
        <v>cls: 8</v>
      </c>
      <c r="G261" s="13">
        <f t="shared" si="21"/>
        <v>1</v>
      </c>
      <c r="H261" s="13">
        <f t="shared" si="22"/>
        <v>1</v>
      </c>
      <c r="I261" s="13"/>
      <c r="J261" s="14"/>
      <c r="K261" s="13" t="s">
        <v>292</v>
      </c>
      <c r="L261" s="13" t="s">
        <v>13</v>
      </c>
      <c r="M261" s="13"/>
      <c r="N261" s="6" t="str">
        <f t="shared" si="23"/>
        <v>Turc Florentina, Colegiul Național "Octavian Goga" Marghita</v>
      </c>
    </row>
    <row r="262" spans="1:14" ht="15" hidden="1" customHeight="1" x14ac:dyDescent="0.25">
      <c r="A262" s="12">
        <v>185</v>
      </c>
      <c r="B262" s="13" t="s">
        <v>320</v>
      </c>
      <c r="C262" s="12">
        <v>8</v>
      </c>
      <c r="D262" s="6">
        <f t="shared" si="20"/>
        <v>7</v>
      </c>
      <c r="E262" s="13" t="s">
        <v>321</v>
      </c>
      <c r="F262" s="13" t="str">
        <f t="shared" si="24"/>
        <v>cls: 8</v>
      </c>
      <c r="G262" s="13">
        <f t="shared" si="21"/>
        <v>1</v>
      </c>
      <c r="H262" s="13" t="str">
        <f t="shared" si="22"/>
        <v/>
      </c>
      <c r="I262" s="13"/>
      <c r="J262" s="14"/>
      <c r="K262" s="13" t="s">
        <v>322</v>
      </c>
      <c r="L262" s="13" t="s">
        <v>13</v>
      </c>
      <c r="M262" s="13"/>
      <c r="N262" s="6" t="str">
        <f t="shared" si="23"/>
        <v>Ungur Călin, Liceul Teoretic Nr. 1 Bratca</v>
      </c>
    </row>
    <row r="263" spans="1:14" ht="15" hidden="1" customHeight="1" x14ac:dyDescent="0.25">
      <c r="A263" s="12">
        <v>254</v>
      </c>
      <c r="B263" s="13" t="s">
        <v>418</v>
      </c>
      <c r="C263" s="12">
        <v>11</v>
      </c>
      <c r="D263" s="6">
        <f t="shared" si="20"/>
        <v>8</v>
      </c>
      <c r="E263" s="13" t="s">
        <v>321</v>
      </c>
      <c r="F263" s="13" t="str">
        <f t="shared" si="24"/>
        <v>cls: 8 11</v>
      </c>
      <c r="G263" s="13">
        <f t="shared" si="21"/>
        <v>2</v>
      </c>
      <c r="H263" s="13" t="str">
        <f t="shared" si="22"/>
        <v/>
      </c>
      <c r="I263" s="13"/>
      <c r="J263" s="14"/>
      <c r="K263" s="13" t="s">
        <v>322</v>
      </c>
      <c r="L263" s="13" t="s">
        <v>13</v>
      </c>
      <c r="M263" s="13"/>
      <c r="N263" s="6" t="str">
        <f t="shared" si="23"/>
        <v>Ungur Călin, Liceul Teoretic Nr. 1 Bratca</v>
      </c>
    </row>
    <row r="264" spans="1:14" ht="15" customHeight="1" x14ac:dyDescent="0.25">
      <c r="A264" s="12">
        <v>271</v>
      </c>
      <c r="B264" s="13" t="s">
        <v>439</v>
      </c>
      <c r="C264" s="12">
        <v>12</v>
      </c>
      <c r="D264" s="6">
        <f t="shared" si="20"/>
        <v>9</v>
      </c>
      <c r="E264" s="13" t="s">
        <v>321</v>
      </c>
      <c r="F264" s="13" t="str">
        <f t="shared" si="24"/>
        <v>cls: 8 11 12</v>
      </c>
      <c r="G264" s="13">
        <f t="shared" si="21"/>
        <v>3</v>
      </c>
      <c r="H264" s="13">
        <f t="shared" si="22"/>
        <v>1</v>
      </c>
      <c r="I264" s="13"/>
      <c r="J264" s="14"/>
      <c r="K264" s="13" t="s">
        <v>322</v>
      </c>
      <c r="L264" s="13" t="s">
        <v>13</v>
      </c>
      <c r="M264" s="13"/>
      <c r="N264" s="6" t="str">
        <f t="shared" si="23"/>
        <v>Ungur Călin, Liceul Teoretic Nr. 1 Bratca</v>
      </c>
    </row>
    <row r="265" spans="1:14" ht="26.25" hidden="1" customHeight="1" x14ac:dyDescent="0.25">
      <c r="A265" s="12">
        <v>195</v>
      </c>
      <c r="B265" s="13" t="s">
        <v>334</v>
      </c>
      <c r="C265" s="12">
        <v>8</v>
      </c>
      <c r="D265" s="6">
        <f t="shared" si="20"/>
        <v>1</v>
      </c>
      <c r="E265" s="13" t="s">
        <v>335</v>
      </c>
      <c r="F265" s="13" t="str">
        <f t="shared" si="24"/>
        <v>cls: 8</v>
      </c>
      <c r="G265" s="13">
        <f t="shared" si="21"/>
        <v>1</v>
      </c>
      <c r="H265" s="13">
        <f t="shared" si="22"/>
        <v>1</v>
      </c>
      <c r="I265" s="13">
        <v>10</v>
      </c>
      <c r="J265" s="14"/>
      <c r="K265" s="13" t="s">
        <v>292</v>
      </c>
      <c r="L265" s="13" t="s">
        <v>13</v>
      </c>
      <c r="M265" s="13"/>
      <c r="N265" s="6" t="str">
        <f t="shared" si="23"/>
        <v>Ursan Rodica, Colegiul Național "Octavian Goga" Marghita</v>
      </c>
    </row>
    <row r="266" spans="1:14" ht="15" customHeight="1" x14ac:dyDescent="0.25">
      <c r="A266" s="12">
        <v>43</v>
      </c>
      <c r="B266" s="13" t="s">
        <v>108</v>
      </c>
      <c r="C266" s="12">
        <v>5</v>
      </c>
      <c r="D266" s="6">
        <f t="shared" si="20"/>
        <v>1</v>
      </c>
      <c r="E266" s="13" t="s">
        <v>109</v>
      </c>
      <c r="F266" s="13" t="str">
        <f t="shared" si="24"/>
        <v>cls: 5</v>
      </c>
      <c r="G266" s="13">
        <f t="shared" si="21"/>
        <v>1</v>
      </c>
      <c r="H266" s="13">
        <f t="shared" si="22"/>
        <v>1</v>
      </c>
      <c r="I266" s="13"/>
      <c r="J266" s="14"/>
      <c r="K266" s="13" t="s">
        <v>26</v>
      </c>
      <c r="L266" s="13" t="s">
        <v>27</v>
      </c>
      <c r="M266" s="13"/>
      <c r="N266" s="6" t="str">
        <f t="shared" si="23"/>
        <v>Vad Márta, Liceul Teoretic "Ady Endre" Oradea</v>
      </c>
    </row>
    <row r="267" spans="1:14" ht="15" customHeight="1" x14ac:dyDescent="0.25">
      <c r="A267" s="12">
        <v>235</v>
      </c>
      <c r="B267" s="13" t="s">
        <v>388</v>
      </c>
      <c r="C267" s="12">
        <v>10</v>
      </c>
      <c r="D267" s="6">
        <f t="shared" si="20"/>
        <v>2</v>
      </c>
      <c r="E267" s="13" t="s">
        <v>389</v>
      </c>
      <c r="F267" s="13" t="str">
        <f t="shared" si="24"/>
        <v>cls: 10</v>
      </c>
      <c r="G267" s="13">
        <f t="shared" si="21"/>
        <v>1</v>
      </c>
      <c r="H267" s="13">
        <f t="shared" si="22"/>
        <v>1</v>
      </c>
      <c r="I267" s="13"/>
      <c r="J267" s="14"/>
      <c r="K267" s="13" t="s">
        <v>322</v>
      </c>
      <c r="L267" s="13" t="s">
        <v>13</v>
      </c>
      <c r="M267" s="13"/>
      <c r="N267" s="6" t="str">
        <f t="shared" si="23"/>
        <v>Vereș Nicolae Cosmin, Liceul Teoretic Nr. 1 Bratca</v>
      </c>
    </row>
    <row r="268" spans="1:14" ht="15" hidden="1" customHeight="1" x14ac:dyDescent="0.25">
      <c r="A268" s="12">
        <v>198</v>
      </c>
      <c r="B268" s="13" t="s">
        <v>339</v>
      </c>
      <c r="C268" s="12">
        <v>8</v>
      </c>
      <c r="D268" s="6">
        <f t="shared" si="20"/>
        <v>1</v>
      </c>
      <c r="E268" s="13" t="s">
        <v>297</v>
      </c>
      <c r="F268" s="13" t="str">
        <f t="shared" si="24"/>
        <v>cls: 8</v>
      </c>
      <c r="G268" s="13">
        <f t="shared" si="21"/>
        <v>1</v>
      </c>
      <c r="H268" s="13" t="str">
        <f t="shared" si="22"/>
        <v/>
      </c>
      <c r="I268" s="13">
        <v>11</v>
      </c>
      <c r="J268" s="13" t="s">
        <v>311</v>
      </c>
      <c r="K268" s="13" t="s">
        <v>0</v>
      </c>
      <c r="L268" s="13" t="s">
        <v>13</v>
      </c>
      <c r="M268" s="13"/>
      <c r="N268" s="6" t="str">
        <f t="shared" si="23"/>
        <v>VERESTOI CSILLA, Colegiul Național "Emanuil Gojdu" Oradea</v>
      </c>
    </row>
    <row r="269" spans="1:14" ht="15" hidden="1" customHeight="1" x14ac:dyDescent="0.25">
      <c r="A269" s="12">
        <v>172</v>
      </c>
      <c r="B269" s="13" t="s">
        <v>296</v>
      </c>
      <c r="C269" s="12">
        <v>8</v>
      </c>
      <c r="D269" s="6">
        <f t="shared" si="20"/>
        <v>1</v>
      </c>
      <c r="E269" s="13" t="s">
        <v>297</v>
      </c>
      <c r="F269" s="13" t="str">
        <f t="shared" si="24"/>
        <v>cls: 8</v>
      </c>
      <c r="G269" s="13">
        <f t="shared" si="21"/>
        <v>2</v>
      </c>
      <c r="H269" s="13" t="str">
        <f t="shared" si="22"/>
        <v/>
      </c>
      <c r="I269" s="13"/>
      <c r="J269" s="14"/>
      <c r="K269" s="13" t="s">
        <v>0</v>
      </c>
      <c r="L269" s="13" t="s">
        <v>13</v>
      </c>
      <c r="M269" s="13"/>
      <c r="N269" s="6" t="str">
        <f t="shared" si="23"/>
        <v>VERESTOI CSILLA, Colegiul Național "Emanuil Gojdu" Oradea</v>
      </c>
    </row>
    <row r="270" spans="1:14" ht="15" hidden="1" customHeight="1" x14ac:dyDescent="0.25">
      <c r="A270" s="12">
        <v>179</v>
      </c>
      <c r="B270" s="13" t="s">
        <v>309</v>
      </c>
      <c r="C270" s="12">
        <v>8</v>
      </c>
      <c r="D270" s="6">
        <f t="shared" si="20"/>
        <v>2</v>
      </c>
      <c r="E270" s="13" t="s">
        <v>297</v>
      </c>
      <c r="F270" s="13" t="str">
        <f t="shared" si="24"/>
        <v>cls: 8</v>
      </c>
      <c r="G270" s="13">
        <f t="shared" si="21"/>
        <v>3</v>
      </c>
      <c r="H270" s="13" t="str">
        <f t="shared" si="22"/>
        <v/>
      </c>
      <c r="I270" s="13"/>
      <c r="J270" s="14"/>
      <c r="K270" s="13" t="s">
        <v>0</v>
      </c>
      <c r="L270" s="13" t="s">
        <v>13</v>
      </c>
      <c r="M270" s="13"/>
      <c r="N270" s="6" t="str">
        <f t="shared" si="23"/>
        <v>VERESTOI CSILLA, Colegiul Național "Emanuil Gojdu" Oradea</v>
      </c>
    </row>
    <row r="271" spans="1:14" ht="15" hidden="1" customHeight="1" x14ac:dyDescent="0.25">
      <c r="A271" s="12">
        <v>189</v>
      </c>
      <c r="B271" s="13" t="s">
        <v>327</v>
      </c>
      <c r="C271" s="12">
        <v>8</v>
      </c>
      <c r="D271" s="6">
        <f t="shared" si="20"/>
        <v>3</v>
      </c>
      <c r="E271" s="13" t="s">
        <v>297</v>
      </c>
      <c r="F271" s="13" t="str">
        <f t="shared" si="24"/>
        <v>cls: 8</v>
      </c>
      <c r="G271" s="13">
        <f t="shared" si="21"/>
        <v>4</v>
      </c>
      <c r="H271" s="13" t="str">
        <f t="shared" si="22"/>
        <v/>
      </c>
      <c r="I271" s="13"/>
      <c r="J271" s="14"/>
      <c r="K271" s="13" t="s">
        <v>0</v>
      </c>
      <c r="L271" s="13" t="s">
        <v>13</v>
      </c>
      <c r="M271" s="13"/>
      <c r="N271" s="6" t="str">
        <f t="shared" si="23"/>
        <v>VERESTOI CSILLA, Colegiul Național "Emanuil Gojdu" Oradea</v>
      </c>
    </row>
    <row r="272" spans="1:14" ht="15" hidden="1" customHeight="1" x14ac:dyDescent="0.25">
      <c r="A272" s="12">
        <v>190</v>
      </c>
      <c r="B272" s="13" t="s">
        <v>328</v>
      </c>
      <c r="C272" s="12">
        <v>8</v>
      </c>
      <c r="D272" s="6">
        <f t="shared" si="20"/>
        <v>4</v>
      </c>
      <c r="E272" s="13" t="s">
        <v>297</v>
      </c>
      <c r="F272" s="13" t="str">
        <f t="shared" si="24"/>
        <v>cls: 8</v>
      </c>
      <c r="G272" s="13">
        <f t="shared" si="21"/>
        <v>5</v>
      </c>
      <c r="H272" s="13" t="str">
        <f t="shared" si="22"/>
        <v/>
      </c>
      <c r="I272" s="13"/>
      <c r="J272" s="14"/>
      <c r="K272" s="13" t="s">
        <v>0</v>
      </c>
      <c r="L272" s="13" t="s">
        <v>13</v>
      </c>
      <c r="M272" s="13"/>
      <c r="N272" s="6" t="str">
        <f t="shared" si="23"/>
        <v>VERESTOI CSILLA, Colegiul Național "Emanuil Gojdu" Oradea</v>
      </c>
    </row>
    <row r="273" spans="1:14" ht="15" customHeight="1" x14ac:dyDescent="0.25">
      <c r="A273" s="12">
        <v>194</v>
      </c>
      <c r="B273" s="13" t="s">
        <v>333</v>
      </c>
      <c r="C273" s="12">
        <v>8</v>
      </c>
      <c r="D273" s="6">
        <f t="shared" si="20"/>
        <v>5</v>
      </c>
      <c r="E273" s="13" t="s">
        <v>297</v>
      </c>
      <c r="F273" s="13" t="str">
        <f t="shared" si="24"/>
        <v>cls: 8</v>
      </c>
      <c r="G273" s="13">
        <f t="shared" si="21"/>
        <v>6</v>
      </c>
      <c r="H273" s="13">
        <f t="shared" si="22"/>
        <v>1</v>
      </c>
      <c r="I273" s="13"/>
      <c r="J273" s="14"/>
      <c r="K273" s="13" t="s">
        <v>0</v>
      </c>
      <c r="L273" s="13" t="s">
        <v>13</v>
      </c>
      <c r="M273" s="13"/>
      <c r="N273" s="6" t="str">
        <f t="shared" si="23"/>
        <v>VERESTOI CSILLA, Colegiul Național "Emanuil Gojdu" Oradea</v>
      </c>
    </row>
    <row r="274" spans="1:14" ht="15" hidden="1" customHeight="1" x14ac:dyDescent="0.25">
      <c r="A274" s="12">
        <v>87</v>
      </c>
      <c r="B274" s="13" t="s">
        <v>179</v>
      </c>
      <c r="C274" s="12">
        <v>6</v>
      </c>
      <c r="D274" s="6">
        <f t="shared" si="20"/>
        <v>1</v>
      </c>
      <c r="E274" s="13" t="s">
        <v>180</v>
      </c>
      <c r="F274" s="13" t="str">
        <f t="shared" si="24"/>
        <v>cls: 6</v>
      </c>
      <c r="G274" s="13">
        <f t="shared" si="21"/>
        <v>1</v>
      </c>
      <c r="H274" s="13">
        <f t="shared" si="22"/>
        <v>1</v>
      </c>
      <c r="I274" s="13">
        <v>8</v>
      </c>
      <c r="J274" s="14"/>
      <c r="K274" s="13" t="s">
        <v>181</v>
      </c>
      <c r="L274" s="13" t="s">
        <v>13</v>
      </c>
      <c r="M274" s="13"/>
      <c r="N274" s="6" t="str">
        <f t="shared" si="23"/>
        <v>Viorica Purdea, Școala Gimnazială "Octavian Goga" Oradea</v>
      </c>
    </row>
    <row r="275" spans="1:14" ht="26.25" hidden="1" customHeight="1" x14ac:dyDescent="0.25">
      <c r="A275" s="12">
        <v>192</v>
      </c>
      <c r="B275" s="13" t="s">
        <v>330</v>
      </c>
      <c r="C275" s="12">
        <v>8</v>
      </c>
      <c r="D275" s="6">
        <f t="shared" si="20"/>
        <v>1</v>
      </c>
      <c r="E275" s="13" t="s">
        <v>331</v>
      </c>
      <c r="F275" s="13" t="str">
        <f t="shared" si="24"/>
        <v>cls: 8</v>
      </c>
      <c r="G275" s="13">
        <f t="shared" si="21"/>
        <v>1</v>
      </c>
      <c r="H275" s="13">
        <f t="shared" si="22"/>
        <v>1</v>
      </c>
      <c r="I275" s="13">
        <v>12</v>
      </c>
      <c r="J275" s="14"/>
      <c r="K275" s="13" t="s">
        <v>72</v>
      </c>
      <c r="L275" s="13" t="s">
        <v>27</v>
      </c>
      <c r="M275" s="13"/>
      <c r="N275" s="6" t="str">
        <f t="shared" si="23"/>
        <v>Zsíros Anikó, Liceul Teologic Reformat "Lorantffy Zsuzsanna" Oradea</v>
      </c>
    </row>
  </sheetData>
  <autoFilter ref="A1:W275">
    <filterColumn colId="7">
      <customFilters>
        <customFilter operator="notEqual" val=" "/>
      </customFilters>
    </filterColumn>
    <filterColumn colId="8">
      <filters blank="1">
        <filter val="5"/>
      </filters>
    </filterColumn>
  </autoFilter>
  <sortState ref="A2:W275">
    <sortCondition ref="E2:E275"/>
    <sortCondition ref="C2:C275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"/>
  <sheetViews>
    <sheetView workbookViewId="0">
      <selection activeCell="F23" sqref="F23"/>
    </sheetView>
  </sheetViews>
  <sheetFormatPr defaultRowHeight="24" customHeight="1" x14ac:dyDescent="0.25"/>
  <cols>
    <col min="1" max="1" width="3.28515625" bestFit="1" customWidth="1"/>
    <col min="2" max="2" width="16.42578125" bestFit="1" customWidth="1"/>
    <col min="3" max="3" width="22.42578125" bestFit="1" customWidth="1"/>
    <col min="4" max="4" width="5.5703125" bestFit="1" customWidth="1"/>
    <col min="5" max="5" width="19.5703125" bestFit="1" customWidth="1"/>
    <col min="6" max="6" width="20.42578125" bestFit="1" customWidth="1"/>
    <col min="7" max="10" width="3.140625" bestFit="1" customWidth="1"/>
    <col min="11" max="11" width="5" bestFit="1" customWidth="1"/>
    <col min="12" max="12" width="7.28515625" bestFit="1" customWidth="1"/>
    <col min="13" max="13" width="4.85546875" bestFit="1" customWidth="1"/>
  </cols>
  <sheetData>
    <row r="1" spans="1:16" ht="24" customHeight="1" x14ac:dyDescent="0.25">
      <c r="A1" s="17" t="s">
        <v>560</v>
      </c>
      <c r="B1" s="17" t="s">
        <v>2</v>
      </c>
      <c r="C1" s="17" t="s">
        <v>561</v>
      </c>
      <c r="D1" s="17" t="s">
        <v>3</v>
      </c>
      <c r="E1" s="17" t="s">
        <v>562</v>
      </c>
      <c r="F1" s="17" t="s">
        <v>4</v>
      </c>
      <c r="G1" s="17" t="s">
        <v>563</v>
      </c>
      <c r="H1" s="17" t="s">
        <v>564</v>
      </c>
      <c r="I1" s="17" t="s">
        <v>565</v>
      </c>
      <c r="J1" s="17" t="s">
        <v>566</v>
      </c>
      <c r="K1" s="17" t="s">
        <v>567</v>
      </c>
      <c r="L1" s="17" t="s">
        <v>568</v>
      </c>
      <c r="M1" s="17" t="s">
        <v>569</v>
      </c>
    </row>
    <row r="2" spans="1:16" ht="24" customHeight="1" x14ac:dyDescent="0.25">
      <c r="A2" s="18">
        <v>29</v>
      </c>
      <c r="B2" s="19" t="s">
        <v>611</v>
      </c>
      <c r="C2" s="19" t="s">
        <v>612</v>
      </c>
      <c r="D2" s="18">
        <v>11</v>
      </c>
      <c r="E2" s="20" t="s">
        <v>572</v>
      </c>
      <c r="F2" s="20" t="s">
        <v>613</v>
      </c>
      <c r="G2" s="18">
        <v>0</v>
      </c>
      <c r="H2" s="18">
        <v>0</v>
      </c>
      <c r="I2" s="18">
        <v>0</v>
      </c>
      <c r="J2" s="18">
        <v>0</v>
      </c>
      <c r="K2" s="18">
        <v>0</v>
      </c>
      <c r="L2" s="18"/>
      <c r="M2" s="18">
        <v>9</v>
      </c>
      <c r="N2" s="23">
        <v>9</v>
      </c>
      <c r="O2" s="23">
        <v>10</v>
      </c>
    </row>
    <row r="3" spans="1:16" ht="24" customHeight="1" x14ac:dyDescent="0.25">
      <c r="A3" s="18">
        <v>49</v>
      </c>
      <c r="B3" s="19" t="s">
        <v>640</v>
      </c>
      <c r="C3" s="19" t="s">
        <v>612</v>
      </c>
      <c r="D3" s="18">
        <v>12</v>
      </c>
      <c r="E3" s="20" t="s">
        <v>572</v>
      </c>
      <c r="F3" s="20" t="s">
        <v>641</v>
      </c>
      <c r="G3" s="18">
        <v>0</v>
      </c>
      <c r="H3" s="18">
        <v>0</v>
      </c>
      <c r="I3" s="18">
        <v>0</v>
      </c>
      <c r="J3" s="18">
        <v>0</v>
      </c>
      <c r="K3" s="18">
        <v>0</v>
      </c>
      <c r="L3" s="18"/>
      <c r="M3" s="18">
        <v>11</v>
      </c>
      <c r="N3" s="23">
        <v>9</v>
      </c>
      <c r="O3" s="23">
        <v>10</v>
      </c>
      <c r="P3" s="23">
        <v>11</v>
      </c>
    </row>
    <row r="4" spans="1:16" ht="24" customHeight="1" x14ac:dyDescent="0.25">
      <c r="A4" s="18">
        <v>55</v>
      </c>
      <c r="B4" s="19" t="s">
        <v>649</v>
      </c>
      <c r="C4" s="19" t="s">
        <v>612</v>
      </c>
      <c r="D4" s="18">
        <v>12</v>
      </c>
      <c r="E4" s="20" t="s">
        <v>572</v>
      </c>
      <c r="F4" s="20" t="s">
        <v>641</v>
      </c>
      <c r="G4" s="18">
        <v>0</v>
      </c>
      <c r="H4" s="18">
        <v>0</v>
      </c>
      <c r="I4" s="18">
        <v>0</v>
      </c>
      <c r="J4" s="18">
        <v>0</v>
      </c>
      <c r="K4" s="18">
        <v>0</v>
      </c>
      <c r="L4" s="18"/>
      <c r="M4" s="18"/>
    </row>
    <row r="5" spans="1:16" ht="24" customHeight="1" x14ac:dyDescent="0.25">
      <c r="A5" s="18">
        <v>57</v>
      </c>
      <c r="B5" s="19" t="s">
        <v>651</v>
      </c>
      <c r="C5" s="19" t="s">
        <v>612</v>
      </c>
      <c r="D5" s="18">
        <v>12</v>
      </c>
      <c r="E5" s="20" t="s">
        <v>572</v>
      </c>
      <c r="F5" s="20" t="s">
        <v>641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/>
      <c r="M5" s="18"/>
    </row>
    <row r="6" spans="1:16" ht="24" customHeight="1" x14ac:dyDescent="0.25">
      <c r="A6" s="18">
        <v>1</v>
      </c>
      <c r="B6" s="19" t="s">
        <v>570</v>
      </c>
      <c r="C6" s="19" t="s">
        <v>571</v>
      </c>
      <c r="D6" s="18">
        <v>9</v>
      </c>
      <c r="E6" s="20" t="s">
        <v>572</v>
      </c>
      <c r="F6" s="20" t="s">
        <v>573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/>
      <c r="M6" s="18">
        <v>12</v>
      </c>
      <c r="N6" s="23">
        <v>10</v>
      </c>
      <c r="O6" s="23">
        <v>11</v>
      </c>
      <c r="P6" s="23">
        <v>12</v>
      </c>
    </row>
    <row r="7" spans="1:16" ht="24" customHeight="1" x14ac:dyDescent="0.25">
      <c r="A7" s="18">
        <v>5</v>
      </c>
      <c r="B7" s="19" t="s">
        <v>580</v>
      </c>
      <c r="C7" s="19" t="s">
        <v>571</v>
      </c>
      <c r="D7" s="18">
        <v>9</v>
      </c>
      <c r="E7" s="20" t="s">
        <v>572</v>
      </c>
      <c r="F7" s="20" t="s">
        <v>573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/>
      <c r="M7" s="18"/>
    </row>
    <row r="8" spans="1:16" ht="24" customHeight="1" x14ac:dyDescent="0.25">
      <c r="A8" s="18">
        <v>9</v>
      </c>
      <c r="B8" s="19" t="s">
        <v>586</v>
      </c>
      <c r="C8" s="19" t="s">
        <v>571</v>
      </c>
      <c r="D8" s="18">
        <v>9</v>
      </c>
      <c r="E8" s="20" t="s">
        <v>572</v>
      </c>
      <c r="F8" s="20" t="s">
        <v>573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/>
      <c r="M8" s="18"/>
    </row>
    <row r="9" spans="1:16" ht="24" customHeight="1" x14ac:dyDescent="0.25">
      <c r="A9" s="18">
        <v>38</v>
      </c>
      <c r="B9" s="19" t="s">
        <v>623</v>
      </c>
      <c r="C9" s="19" t="s">
        <v>577</v>
      </c>
      <c r="D9" s="18">
        <v>11</v>
      </c>
      <c r="E9" s="20" t="s">
        <v>572</v>
      </c>
      <c r="F9" s="20" t="s">
        <v>624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/>
      <c r="M9" s="18"/>
      <c r="N9" s="23">
        <v>9</v>
      </c>
      <c r="O9" s="23">
        <v>10</v>
      </c>
      <c r="P9" s="23">
        <v>12</v>
      </c>
    </row>
    <row r="10" spans="1:16" ht="24" customHeight="1" x14ac:dyDescent="0.25">
      <c r="A10" s="18">
        <v>41</v>
      </c>
      <c r="B10" s="19" t="s">
        <v>630</v>
      </c>
      <c r="C10" s="19" t="s">
        <v>577</v>
      </c>
      <c r="D10" s="18">
        <v>11</v>
      </c>
      <c r="E10" s="20" t="s">
        <v>572</v>
      </c>
      <c r="F10" s="20" t="s">
        <v>624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/>
      <c r="M10" s="18"/>
    </row>
    <row r="11" spans="1:16" ht="24" customHeight="1" x14ac:dyDescent="0.25">
      <c r="A11" s="18">
        <v>46</v>
      </c>
      <c r="B11" s="19" t="s">
        <v>637</v>
      </c>
      <c r="C11" s="19" t="s">
        <v>635</v>
      </c>
      <c r="D11" s="18">
        <v>12</v>
      </c>
      <c r="E11" s="20" t="s">
        <v>572</v>
      </c>
      <c r="F11" s="20" t="s">
        <v>365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/>
      <c r="M11" s="18"/>
      <c r="N11" s="23">
        <v>9</v>
      </c>
      <c r="O11" s="23">
        <v>10</v>
      </c>
      <c r="P11" s="23">
        <v>11</v>
      </c>
    </row>
    <row r="12" spans="1:16" ht="24" customHeight="1" x14ac:dyDescent="0.25">
      <c r="A12" s="18">
        <v>47</v>
      </c>
      <c r="B12" s="19" t="s">
        <v>638</v>
      </c>
      <c r="C12" s="19" t="s">
        <v>635</v>
      </c>
      <c r="D12" s="18">
        <v>12</v>
      </c>
      <c r="E12" s="20" t="s">
        <v>572</v>
      </c>
      <c r="F12" s="20" t="s">
        <v>365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/>
      <c r="M12" s="18"/>
    </row>
    <row r="13" spans="1:16" ht="24" customHeight="1" x14ac:dyDescent="0.25">
      <c r="A13" s="18">
        <v>50</v>
      </c>
      <c r="B13" s="19" t="s">
        <v>642</v>
      </c>
      <c r="C13" s="19" t="s">
        <v>635</v>
      </c>
      <c r="D13" s="18">
        <v>12</v>
      </c>
      <c r="E13" s="20" t="s">
        <v>572</v>
      </c>
      <c r="F13" s="20" t="s">
        <v>365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/>
      <c r="M13" s="18"/>
    </row>
    <row r="14" spans="1:16" ht="24" customHeight="1" x14ac:dyDescent="0.25">
      <c r="A14" s="18">
        <v>52</v>
      </c>
      <c r="B14" s="19" t="s">
        <v>644</v>
      </c>
      <c r="C14" s="19" t="s">
        <v>635</v>
      </c>
      <c r="D14" s="18">
        <v>12</v>
      </c>
      <c r="E14" s="20" t="s">
        <v>572</v>
      </c>
      <c r="F14" s="20" t="s">
        <v>365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/>
      <c r="M14" s="18"/>
    </row>
    <row r="15" spans="1:16" ht="24" customHeight="1" x14ac:dyDescent="0.25">
      <c r="A15" s="18">
        <v>56</v>
      </c>
      <c r="B15" s="19" t="s">
        <v>650</v>
      </c>
      <c r="C15" s="19" t="s">
        <v>635</v>
      </c>
      <c r="D15" s="18">
        <v>12</v>
      </c>
      <c r="E15" s="20" t="s">
        <v>572</v>
      </c>
      <c r="F15" s="20" t="s">
        <v>365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/>
      <c r="M15" s="18"/>
    </row>
    <row r="16" spans="1:16" ht="24" customHeight="1" x14ac:dyDescent="0.25">
      <c r="A16" s="18">
        <v>17</v>
      </c>
      <c r="B16" s="19" t="s">
        <v>596</v>
      </c>
      <c r="C16" s="19" t="s">
        <v>597</v>
      </c>
      <c r="D16" s="18">
        <v>10</v>
      </c>
      <c r="E16" s="20" t="s">
        <v>572</v>
      </c>
      <c r="F16" s="20" t="s">
        <v>212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/>
      <c r="M16" s="18"/>
    </row>
    <row r="17" spans="1:16" ht="24" customHeight="1" x14ac:dyDescent="0.25">
      <c r="A17" s="18">
        <v>48</v>
      </c>
      <c r="B17" s="19" t="s">
        <v>639</v>
      </c>
      <c r="C17" s="19" t="s">
        <v>575</v>
      </c>
      <c r="D17" s="18">
        <v>12</v>
      </c>
      <c r="E17" s="20" t="s">
        <v>572</v>
      </c>
      <c r="F17" s="20" t="s">
        <v>65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/>
      <c r="M17" s="18"/>
      <c r="N17" s="29"/>
      <c r="O17" s="29"/>
    </row>
    <row r="18" spans="1:16" ht="24" customHeight="1" x14ac:dyDescent="0.25">
      <c r="A18" s="18">
        <v>54</v>
      </c>
      <c r="B18" s="19" t="s">
        <v>646</v>
      </c>
      <c r="C18" s="19" t="s">
        <v>647</v>
      </c>
      <c r="D18" s="18">
        <v>12</v>
      </c>
      <c r="E18" s="20" t="s">
        <v>572</v>
      </c>
      <c r="F18" s="20" t="s">
        <v>648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/>
      <c r="M18" s="18">
        <v>10</v>
      </c>
      <c r="N18" s="28">
        <v>9</v>
      </c>
      <c r="O18" s="28">
        <v>10</v>
      </c>
      <c r="P18" s="28">
        <v>11</v>
      </c>
    </row>
    <row r="19" spans="1:16" ht="24" customHeight="1" x14ac:dyDescent="0.25">
      <c r="A19" s="18">
        <v>45</v>
      </c>
      <c r="B19" s="19" t="s">
        <v>634</v>
      </c>
      <c r="C19" s="19" t="s">
        <v>635</v>
      </c>
      <c r="D19" s="18">
        <v>11</v>
      </c>
      <c r="E19" s="20" t="s">
        <v>572</v>
      </c>
      <c r="F19" s="20" t="s">
        <v>636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/>
      <c r="M19" s="18"/>
    </row>
    <row r="20" spans="1:16" ht="24" customHeight="1" x14ac:dyDescent="0.25">
      <c r="A20" s="18">
        <v>4</v>
      </c>
      <c r="B20" s="19" t="s">
        <v>578</v>
      </c>
      <c r="C20" s="19" t="s">
        <v>59</v>
      </c>
      <c r="D20" s="18">
        <v>9</v>
      </c>
      <c r="E20" s="20" t="s">
        <v>572</v>
      </c>
      <c r="F20" s="20" t="s">
        <v>579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/>
      <c r="M20" s="18"/>
    </row>
    <row r="21" spans="1:16" ht="24" customHeight="1" x14ac:dyDescent="0.25">
      <c r="A21" s="18">
        <v>10</v>
      </c>
      <c r="B21" s="19" t="s">
        <v>587</v>
      </c>
      <c r="C21" s="19" t="s">
        <v>59</v>
      </c>
      <c r="D21" s="18">
        <v>9</v>
      </c>
      <c r="E21" s="20" t="s">
        <v>572</v>
      </c>
      <c r="F21" s="20" t="s">
        <v>579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/>
      <c r="M21" s="18"/>
    </row>
    <row r="22" spans="1:16" ht="24" customHeight="1" x14ac:dyDescent="0.25">
      <c r="A22" s="18">
        <v>20</v>
      </c>
      <c r="B22" s="19" t="s">
        <v>600</v>
      </c>
      <c r="C22" s="19" t="s">
        <v>36</v>
      </c>
      <c r="D22" s="18">
        <v>10</v>
      </c>
      <c r="E22" s="20" t="s">
        <v>572</v>
      </c>
      <c r="F22" s="20" t="s">
        <v>35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/>
      <c r="M22" s="18"/>
    </row>
    <row r="23" spans="1:16" ht="24" customHeight="1" x14ac:dyDescent="0.25">
      <c r="A23" s="18">
        <v>13</v>
      </c>
      <c r="B23" s="19" t="s">
        <v>590</v>
      </c>
      <c r="C23" s="19" t="s">
        <v>91</v>
      </c>
      <c r="D23" s="18">
        <v>10</v>
      </c>
      <c r="E23" s="20" t="s">
        <v>572</v>
      </c>
      <c r="F23" s="20" t="s">
        <v>270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/>
      <c r="M23" s="18">
        <v>9</v>
      </c>
      <c r="N23" s="28">
        <v>9</v>
      </c>
    </row>
    <row r="24" spans="1:16" ht="24" customHeight="1" x14ac:dyDescent="0.25">
      <c r="A24" s="18">
        <v>16</v>
      </c>
      <c r="B24" s="19" t="s">
        <v>595</v>
      </c>
      <c r="C24" s="19" t="s">
        <v>91</v>
      </c>
      <c r="D24" s="18">
        <v>10</v>
      </c>
      <c r="E24" s="20" t="s">
        <v>572</v>
      </c>
      <c r="F24" s="20" t="s">
        <v>270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/>
      <c r="M24" s="18"/>
    </row>
    <row r="25" spans="1:16" ht="24" customHeight="1" x14ac:dyDescent="0.25">
      <c r="A25" s="18">
        <v>27</v>
      </c>
      <c r="B25" s="19" t="s">
        <v>609</v>
      </c>
      <c r="C25" s="19" t="s">
        <v>91</v>
      </c>
      <c r="D25" s="18">
        <v>10</v>
      </c>
      <c r="E25" s="20" t="s">
        <v>572</v>
      </c>
      <c r="F25" s="20" t="s">
        <v>270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/>
      <c r="M25" s="18"/>
    </row>
    <row r="26" spans="1:16" ht="24" customHeight="1" x14ac:dyDescent="0.25">
      <c r="A26" s="18">
        <v>32</v>
      </c>
      <c r="B26" s="19" t="s">
        <v>616</v>
      </c>
      <c r="C26" s="19" t="s">
        <v>91</v>
      </c>
      <c r="D26" s="18">
        <v>11</v>
      </c>
      <c r="E26" s="20" t="s">
        <v>572</v>
      </c>
      <c r="F26" s="20" t="s">
        <v>270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/>
      <c r="M26" s="18"/>
    </row>
    <row r="27" spans="1:16" ht="24" customHeight="1" x14ac:dyDescent="0.25">
      <c r="A27" s="18">
        <v>37</v>
      </c>
      <c r="B27" s="19" t="s">
        <v>622</v>
      </c>
      <c r="C27" s="19" t="s">
        <v>91</v>
      </c>
      <c r="D27" s="18">
        <v>11</v>
      </c>
      <c r="E27" s="20" t="s">
        <v>572</v>
      </c>
      <c r="F27" s="20" t="s">
        <v>270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/>
      <c r="M27" s="18"/>
    </row>
    <row r="28" spans="1:16" ht="24" customHeight="1" x14ac:dyDescent="0.25">
      <c r="A28" s="18">
        <v>51</v>
      </c>
      <c r="B28" s="19" t="s">
        <v>643</v>
      </c>
      <c r="C28" s="19" t="s">
        <v>91</v>
      </c>
      <c r="D28" s="18">
        <v>12</v>
      </c>
      <c r="E28" s="20" t="s">
        <v>572</v>
      </c>
      <c r="F28" s="20" t="s">
        <v>270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/>
      <c r="M28" s="18"/>
    </row>
    <row r="29" spans="1:16" ht="24" customHeight="1" x14ac:dyDescent="0.25">
      <c r="A29" s="18">
        <v>53</v>
      </c>
      <c r="B29" s="19" t="s">
        <v>645</v>
      </c>
      <c r="C29" s="19" t="s">
        <v>91</v>
      </c>
      <c r="D29" s="18">
        <v>12</v>
      </c>
      <c r="E29" s="20" t="s">
        <v>572</v>
      </c>
      <c r="F29" s="20" t="s">
        <v>270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/>
      <c r="M29" s="18"/>
    </row>
    <row r="30" spans="1:16" ht="24" customHeight="1" x14ac:dyDescent="0.25">
      <c r="A30" s="18">
        <v>59</v>
      </c>
      <c r="B30" s="19" t="s">
        <v>653</v>
      </c>
      <c r="C30" s="19" t="s">
        <v>91</v>
      </c>
      <c r="D30" s="18">
        <v>12</v>
      </c>
      <c r="E30" s="20" t="s">
        <v>572</v>
      </c>
      <c r="F30" s="20" t="s">
        <v>270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/>
      <c r="M30" s="18"/>
    </row>
    <row r="31" spans="1:16" ht="24" customHeight="1" x14ac:dyDescent="0.25">
      <c r="A31" s="18">
        <v>14</v>
      </c>
      <c r="B31" s="19" t="s">
        <v>591</v>
      </c>
      <c r="C31" s="19" t="s">
        <v>571</v>
      </c>
      <c r="D31" s="18">
        <v>10</v>
      </c>
      <c r="E31" s="20" t="s">
        <v>572</v>
      </c>
      <c r="F31" s="20" t="s">
        <v>592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/>
      <c r="M31" s="18"/>
    </row>
    <row r="32" spans="1:16" ht="24" customHeight="1" x14ac:dyDescent="0.25">
      <c r="A32" s="18">
        <v>18</v>
      </c>
      <c r="B32" s="19" t="s">
        <v>598</v>
      </c>
      <c r="C32" s="19" t="s">
        <v>571</v>
      </c>
      <c r="D32" s="18">
        <v>10</v>
      </c>
      <c r="E32" s="20" t="s">
        <v>572</v>
      </c>
      <c r="F32" s="20" t="s">
        <v>592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/>
      <c r="M32" s="18"/>
    </row>
    <row r="33" spans="1:16" ht="24" customHeight="1" x14ac:dyDescent="0.25">
      <c r="A33" s="18">
        <v>58</v>
      </c>
      <c r="B33" s="19" t="s">
        <v>652</v>
      </c>
      <c r="C33" s="19" t="s">
        <v>571</v>
      </c>
      <c r="D33" s="18">
        <v>12</v>
      </c>
      <c r="E33" s="20" t="s">
        <v>572</v>
      </c>
      <c r="F33" s="20" t="s">
        <v>592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/>
      <c r="M33" s="18"/>
    </row>
    <row r="34" spans="1:16" ht="24" customHeight="1" x14ac:dyDescent="0.25">
      <c r="A34" s="18">
        <v>8</v>
      </c>
      <c r="B34" s="19" t="s">
        <v>583</v>
      </c>
      <c r="C34" s="19" t="s">
        <v>584</v>
      </c>
      <c r="D34" s="18">
        <v>9</v>
      </c>
      <c r="E34" s="20" t="s">
        <v>572</v>
      </c>
      <c r="F34" s="20" t="s">
        <v>585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/>
      <c r="M34" s="18">
        <v>11</v>
      </c>
      <c r="N34" s="23">
        <v>11</v>
      </c>
    </row>
    <row r="35" spans="1:16" ht="24" customHeight="1" x14ac:dyDescent="0.25">
      <c r="A35" s="18">
        <v>28</v>
      </c>
      <c r="B35" s="19" t="s">
        <v>610</v>
      </c>
      <c r="C35" s="19" t="s">
        <v>59</v>
      </c>
      <c r="D35" s="18">
        <v>10</v>
      </c>
      <c r="E35" s="20" t="s">
        <v>572</v>
      </c>
      <c r="F35" s="20" t="s">
        <v>324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/>
      <c r="M35" s="18"/>
    </row>
    <row r="36" spans="1:16" ht="24" customHeight="1" x14ac:dyDescent="0.25">
      <c r="A36" s="18">
        <v>30</v>
      </c>
      <c r="B36" s="19" t="s">
        <v>614</v>
      </c>
      <c r="C36" s="19" t="s">
        <v>59</v>
      </c>
      <c r="D36" s="18">
        <v>11</v>
      </c>
      <c r="E36" s="20" t="s">
        <v>572</v>
      </c>
      <c r="F36" s="20" t="s">
        <v>324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/>
      <c r="M36" s="18"/>
    </row>
    <row r="37" spans="1:16" ht="24" customHeight="1" x14ac:dyDescent="0.25">
      <c r="A37" s="18">
        <v>35</v>
      </c>
      <c r="B37" s="19" t="s">
        <v>620</v>
      </c>
      <c r="C37" s="19" t="s">
        <v>59</v>
      </c>
      <c r="D37" s="18">
        <v>11</v>
      </c>
      <c r="E37" s="20" t="s">
        <v>572</v>
      </c>
      <c r="F37" s="20" t="s">
        <v>324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/>
      <c r="M37" s="18"/>
      <c r="N37" s="29"/>
      <c r="O37" s="29"/>
      <c r="P37" s="29"/>
    </row>
    <row r="38" spans="1:16" ht="24" customHeight="1" x14ac:dyDescent="0.25">
      <c r="A38" s="18">
        <v>36</v>
      </c>
      <c r="B38" s="19" t="s">
        <v>621</v>
      </c>
      <c r="C38" s="19" t="s">
        <v>59</v>
      </c>
      <c r="D38" s="18">
        <v>11</v>
      </c>
      <c r="E38" s="20" t="s">
        <v>572</v>
      </c>
      <c r="F38" s="20" t="s">
        <v>324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/>
      <c r="M38" s="18"/>
    </row>
    <row r="39" spans="1:16" ht="24" customHeight="1" x14ac:dyDescent="0.25">
      <c r="A39" s="18">
        <v>40</v>
      </c>
      <c r="B39" s="19" t="s">
        <v>628</v>
      </c>
      <c r="C39" s="19" t="s">
        <v>629</v>
      </c>
      <c r="D39" s="18">
        <v>11</v>
      </c>
      <c r="E39" s="20" t="s">
        <v>572</v>
      </c>
      <c r="F39" s="20" t="s">
        <v>430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/>
      <c r="M39" s="18">
        <v>10</v>
      </c>
      <c r="N39" s="23">
        <v>9</v>
      </c>
      <c r="O39" s="23">
        <v>10</v>
      </c>
      <c r="P39" s="23">
        <v>12</v>
      </c>
    </row>
    <row r="40" spans="1:16" ht="24" customHeight="1" x14ac:dyDescent="0.25">
      <c r="A40" s="18">
        <v>43</v>
      </c>
      <c r="B40" s="19" t="s">
        <v>632</v>
      </c>
      <c r="C40" s="19" t="s">
        <v>629</v>
      </c>
      <c r="D40" s="18">
        <v>11</v>
      </c>
      <c r="E40" s="20" t="s">
        <v>572</v>
      </c>
      <c r="F40" s="20" t="s">
        <v>430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/>
      <c r="M40" s="18"/>
    </row>
    <row r="41" spans="1:16" ht="24" customHeight="1" x14ac:dyDescent="0.25">
      <c r="A41" s="18">
        <v>39</v>
      </c>
      <c r="B41" s="19" t="s">
        <v>625</v>
      </c>
      <c r="C41" s="19" t="s">
        <v>626</v>
      </c>
      <c r="D41" s="18">
        <v>11</v>
      </c>
      <c r="E41" s="20" t="s">
        <v>572</v>
      </c>
      <c r="F41" s="20" t="s">
        <v>627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/>
      <c r="M41" s="18"/>
    </row>
    <row r="42" spans="1:16" ht="24" customHeight="1" x14ac:dyDescent="0.25">
      <c r="A42" s="18">
        <v>2</v>
      </c>
      <c r="B42" s="19" t="s">
        <v>574</v>
      </c>
      <c r="C42" s="19" t="s">
        <v>575</v>
      </c>
      <c r="D42" s="18">
        <v>9</v>
      </c>
      <c r="E42" s="20" t="s">
        <v>572</v>
      </c>
      <c r="F42" s="20" t="s">
        <v>174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/>
      <c r="M42" s="18"/>
    </row>
    <row r="43" spans="1:16" ht="24" customHeight="1" x14ac:dyDescent="0.25">
      <c r="A43" s="18">
        <v>6</v>
      </c>
      <c r="B43" s="19" t="s">
        <v>581</v>
      </c>
      <c r="C43" s="19" t="s">
        <v>575</v>
      </c>
      <c r="D43" s="18">
        <v>9</v>
      </c>
      <c r="E43" s="20" t="s">
        <v>572</v>
      </c>
      <c r="F43" s="20" t="s">
        <v>174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/>
      <c r="M43" s="18"/>
      <c r="N43" s="29"/>
    </row>
    <row r="44" spans="1:16" ht="24" customHeight="1" x14ac:dyDescent="0.25">
      <c r="A44" s="18">
        <v>11</v>
      </c>
      <c r="B44" s="19" t="s">
        <v>588</v>
      </c>
      <c r="C44" s="19" t="s">
        <v>575</v>
      </c>
      <c r="D44" s="18">
        <v>9</v>
      </c>
      <c r="E44" s="20" t="s">
        <v>572</v>
      </c>
      <c r="F44" s="20" t="s">
        <v>174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/>
      <c r="M44" s="18"/>
    </row>
    <row r="45" spans="1:16" ht="24" customHeight="1" x14ac:dyDescent="0.25">
      <c r="A45" s="18">
        <v>12</v>
      </c>
      <c r="B45" s="19" t="s">
        <v>589</v>
      </c>
      <c r="C45" s="19" t="s">
        <v>575</v>
      </c>
      <c r="D45" s="18">
        <v>9</v>
      </c>
      <c r="E45" s="20" t="s">
        <v>572</v>
      </c>
      <c r="F45" s="20" t="s">
        <v>174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/>
      <c r="M45" s="18"/>
    </row>
    <row r="46" spans="1:16" ht="24" customHeight="1" x14ac:dyDescent="0.25">
      <c r="A46" s="18">
        <v>26</v>
      </c>
      <c r="B46" s="19" t="s">
        <v>606</v>
      </c>
      <c r="C46" s="19" t="s">
        <v>607</v>
      </c>
      <c r="D46" s="18">
        <v>10</v>
      </c>
      <c r="E46" s="20" t="s">
        <v>572</v>
      </c>
      <c r="F46" s="20" t="s">
        <v>608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/>
      <c r="M46" s="18"/>
    </row>
    <row r="47" spans="1:16" ht="24" customHeight="1" x14ac:dyDescent="0.25">
      <c r="A47" s="18">
        <v>33</v>
      </c>
      <c r="B47" s="19" t="s">
        <v>617</v>
      </c>
      <c r="C47" s="19" t="s">
        <v>584</v>
      </c>
      <c r="D47" s="18">
        <v>11</v>
      </c>
      <c r="E47" s="20" t="s">
        <v>572</v>
      </c>
      <c r="F47" s="20" t="s">
        <v>618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/>
      <c r="M47" s="18"/>
    </row>
    <row r="48" spans="1:16" ht="24" customHeight="1" x14ac:dyDescent="0.25">
      <c r="A48" s="18">
        <v>44</v>
      </c>
      <c r="B48" s="19" t="s">
        <v>633</v>
      </c>
      <c r="C48" s="19" t="s">
        <v>584</v>
      </c>
      <c r="D48" s="18">
        <v>11</v>
      </c>
      <c r="E48" s="20" t="s">
        <v>572</v>
      </c>
      <c r="F48" s="20" t="s">
        <v>618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/>
      <c r="M48" s="18"/>
    </row>
    <row r="49" spans="1:15" ht="24" customHeight="1" x14ac:dyDescent="0.25">
      <c r="A49" s="18">
        <v>15</v>
      </c>
      <c r="B49" s="19" t="s">
        <v>593</v>
      </c>
      <c r="C49" s="19" t="s">
        <v>575</v>
      </c>
      <c r="D49" s="18">
        <v>10</v>
      </c>
      <c r="E49" s="20" t="s">
        <v>572</v>
      </c>
      <c r="F49" s="20" t="s">
        <v>594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/>
      <c r="M49" s="18">
        <v>12</v>
      </c>
      <c r="N49" s="28">
        <v>12</v>
      </c>
    </row>
    <row r="50" spans="1:15" ht="24" customHeight="1" x14ac:dyDescent="0.25">
      <c r="A50" s="18">
        <v>24</v>
      </c>
      <c r="B50" s="19" t="s">
        <v>604</v>
      </c>
      <c r="C50" s="19" t="s">
        <v>575</v>
      </c>
      <c r="D50" s="18">
        <v>10</v>
      </c>
      <c r="E50" s="20" t="s">
        <v>572</v>
      </c>
      <c r="F50" s="20" t="s">
        <v>594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/>
      <c r="M50" s="18"/>
    </row>
    <row r="51" spans="1:15" ht="24" customHeight="1" x14ac:dyDescent="0.25">
      <c r="A51" s="18">
        <v>31</v>
      </c>
      <c r="B51" s="19" t="s">
        <v>615</v>
      </c>
      <c r="C51" s="19" t="s">
        <v>575</v>
      </c>
      <c r="D51" s="18">
        <v>11</v>
      </c>
      <c r="E51" s="20" t="s">
        <v>572</v>
      </c>
      <c r="F51" s="20" t="s">
        <v>594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/>
      <c r="M51" s="18"/>
    </row>
    <row r="52" spans="1:15" ht="24" customHeight="1" x14ac:dyDescent="0.25">
      <c r="A52" s="18">
        <v>34</v>
      </c>
      <c r="B52" s="19" t="s">
        <v>619</v>
      </c>
      <c r="C52" s="19" t="s">
        <v>575</v>
      </c>
      <c r="D52" s="18">
        <v>11</v>
      </c>
      <c r="E52" s="20" t="s">
        <v>572</v>
      </c>
      <c r="F52" s="20" t="s">
        <v>594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/>
      <c r="M52" s="18"/>
    </row>
    <row r="53" spans="1:15" ht="24" customHeight="1" x14ac:dyDescent="0.25">
      <c r="A53" s="18">
        <v>42</v>
      </c>
      <c r="B53" s="19" t="s">
        <v>631</v>
      </c>
      <c r="C53" s="19" t="s">
        <v>575</v>
      </c>
      <c r="D53" s="18">
        <v>11</v>
      </c>
      <c r="E53" s="20" t="s">
        <v>572</v>
      </c>
      <c r="F53" s="20" t="s">
        <v>594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/>
      <c r="M53" s="18"/>
    </row>
    <row r="54" spans="1:15" ht="24" customHeight="1" x14ac:dyDescent="0.25">
      <c r="A54" s="18">
        <v>3</v>
      </c>
      <c r="B54" s="19" t="s">
        <v>576</v>
      </c>
      <c r="C54" s="19" t="s">
        <v>577</v>
      </c>
      <c r="D54" s="18">
        <v>9</v>
      </c>
      <c r="E54" s="20" t="s">
        <v>572</v>
      </c>
      <c r="F54" s="20" t="s">
        <v>348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/>
      <c r="M54" s="18"/>
    </row>
    <row r="55" spans="1:15" ht="24" customHeight="1" x14ac:dyDescent="0.25">
      <c r="A55" s="18">
        <v>7</v>
      </c>
      <c r="B55" s="19" t="s">
        <v>582</v>
      </c>
      <c r="C55" s="19" t="s">
        <v>577</v>
      </c>
      <c r="D55" s="18">
        <v>9</v>
      </c>
      <c r="E55" s="20" t="s">
        <v>572</v>
      </c>
      <c r="F55" s="20" t="s">
        <v>348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/>
      <c r="M55" s="18"/>
    </row>
    <row r="56" spans="1:15" ht="24" customHeight="1" x14ac:dyDescent="0.25">
      <c r="A56" s="18">
        <v>19</v>
      </c>
      <c r="B56" s="19" t="s">
        <v>599</v>
      </c>
      <c r="C56" s="19" t="s">
        <v>577</v>
      </c>
      <c r="D56" s="18">
        <v>10</v>
      </c>
      <c r="E56" s="20" t="s">
        <v>572</v>
      </c>
      <c r="F56" s="20" t="s">
        <v>335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/>
      <c r="M56" s="18"/>
    </row>
    <row r="57" spans="1:15" ht="24" customHeight="1" x14ac:dyDescent="0.25">
      <c r="A57" s="18">
        <v>21</v>
      </c>
      <c r="B57" s="19" t="s">
        <v>601</v>
      </c>
      <c r="C57" s="19" t="s">
        <v>577</v>
      </c>
      <c r="D57" s="18">
        <v>10</v>
      </c>
      <c r="E57" s="20" t="s">
        <v>572</v>
      </c>
      <c r="F57" s="20" t="s">
        <v>335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/>
      <c r="M57" s="18"/>
    </row>
    <row r="58" spans="1:15" ht="24" customHeight="1" x14ac:dyDescent="0.25">
      <c r="A58" s="18">
        <v>22</v>
      </c>
      <c r="B58" s="19" t="s">
        <v>602</v>
      </c>
      <c r="C58" s="19" t="s">
        <v>577</v>
      </c>
      <c r="D58" s="18">
        <v>10</v>
      </c>
      <c r="E58" s="20" t="s">
        <v>572</v>
      </c>
      <c r="F58" s="20" t="s">
        <v>335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/>
      <c r="M58" s="18"/>
    </row>
    <row r="59" spans="1:15" ht="24" customHeight="1" x14ac:dyDescent="0.25">
      <c r="A59" s="18">
        <v>23</v>
      </c>
      <c r="B59" s="19" t="s">
        <v>603</v>
      </c>
      <c r="C59" s="19" t="s">
        <v>577</v>
      </c>
      <c r="D59" s="18">
        <v>10</v>
      </c>
      <c r="E59" s="20" t="s">
        <v>572</v>
      </c>
      <c r="F59" s="20" t="s">
        <v>335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/>
      <c r="M59" s="18"/>
    </row>
    <row r="60" spans="1:15" ht="24" customHeight="1" x14ac:dyDescent="0.25">
      <c r="A60" s="18">
        <v>25</v>
      </c>
      <c r="B60" s="19" t="s">
        <v>605</v>
      </c>
      <c r="C60" s="19" t="s">
        <v>577</v>
      </c>
      <c r="D60" s="18">
        <v>10</v>
      </c>
      <c r="E60" s="20" t="s">
        <v>572</v>
      </c>
      <c r="F60" s="20" t="s">
        <v>335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/>
      <c r="M60" s="18"/>
    </row>
    <row r="61" spans="1:15" ht="24" customHeight="1" x14ac:dyDescent="0.25">
      <c r="A61" s="18">
        <v>70</v>
      </c>
      <c r="B61" s="19" t="s">
        <v>672</v>
      </c>
      <c r="C61" s="19" t="s">
        <v>664</v>
      </c>
      <c r="D61" s="18">
        <v>11</v>
      </c>
      <c r="E61" s="20" t="s">
        <v>655</v>
      </c>
      <c r="F61" s="20" t="s">
        <v>624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/>
      <c r="M61" s="18">
        <v>9</v>
      </c>
      <c r="N61" s="23">
        <v>9</v>
      </c>
      <c r="O61" s="23">
        <v>10</v>
      </c>
    </row>
    <row r="62" spans="1:15" ht="24" customHeight="1" x14ac:dyDescent="0.25">
      <c r="A62" s="18">
        <v>73</v>
      </c>
      <c r="B62" s="19" t="s">
        <v>679</v>
      </c>
      <c r="C62" s="19" t="s">
        <v>664</v>
      </c>
      <c r="D62" s="18">
        <v>11</v>
      </c>
      <c r="E62" s="20" t="s">
        <v>655</v>
      </c>
      <c r="F62" s="20" t="s">
        <v>624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/>
      <c r="M62" s="18"/>
    </row>
    <row r="63" spans="1:15" ht="24" customHeight="1" x14ac:dyDescent="0.25">
      <c r="A63" s="18">
        <v>76</v>
      </c>
      <c r="B63" s="19" t="s">
        <v>682</v>
      </c>
      <c r="C63" s="19" t="s">
        <v>664</v>
      </c>
      <c r="D63" s="18">
        <v>11</v>
      </c>
      <c r="E63" s="20" t="s">
        <v>655</v>
      </c>
      <c r="F63" s="20" t="s">
        <v>624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/>
      <c r="M63" s="18"/>
    </row>
    <row r="64" spans="1:15" ht="24" customHeight="1" x14ac:dyDescent="0.25">
      <c r="A64" s="18">
        <v>77</v>
      </c>
      <c r="B64" s="19" t="s">
        <v>683</v>
      </c>
      <c r="C64" s="19" t="s">
        <v>664</v>
      </c>
      <c r="D64" s="18">
        <v>12</v>
      </c>
      <c r="E64" s="20" t="s">
        <v>655</v>
      </c>
      <c r="F64" s="20" t="s">
        <v>624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/>
      <c r="M64" s="18"/>
    </row>
    <row r="65" spans="1:16" ht="24" customHeight="1" x14ac:dyDescent="0.25">
      <c r="A65" s="18">
        <v>81</v>
      </c>
      <c r="B65" s="19" t="s">
        <v>689</v>
      </c>
      <c r="C65" s="19" t="s">
        <v>664</v>
      </c>
      <c r="D65" s="18">
        <v>12</v>
      </c>
      <c r="E65" s="20" t="s">
        <v>655</v>
      </c>
      <c r="F65" s="20" t="s">
        <v>624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/>
      <c r="M65" s="18"/>
    </row>
    <row r="66" spans="1:16" ht="24" customHeight="1" x14ac:dyDescent="0.25">
      <c r="A66" s="18">
        <v>86</v>
      </c>
      <c r="B66" s="19" t="s">
        <v>695</v>
      </c>
      <c r="C66" s="19" t="s">
        <v>664</v>
      </c>
      <c r="D66" s="18">
        <v>12</v>
      </c>
      <c r="E66" s="20" t="s">
        <v>655</v>
      </c>
      <c r="F66" s="20" t="s">
        <v>624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/>
      <c r="M66" s="18"/>
    </row>
    <row r="67" spans="1:16" ht="24" customHeight="1" x14ac:dyDescent="0.25">
      <c r="A67" s="18">
        <v>66</v>
      </c>
      <c r="B67" s="19" t="s">
        <v>663</v>
      </c>
      <c r="C67" s="19" t="s">
        <v>664</v>
      </c>
      <c r="D67" s="18">
        <v>10</v>
      </c>
      <c r="E67" s="20" t="s">
        <v>655</v>
      </c>
      <c r="F67" s="20" t="s">
        <v>665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/>
      <c r="M67" s="18">
        <v>11</v>
      </c>
      <c r="N67" s="28">
        <v>11</v>
      </c>
      <c r="O67" s="28">
        <v>12</v>
      </c>
    </row>
    <row r="68" spans="1:16" ht="24" customHeight="1" x14ac:dyDescent="0.25">
      <c r="A68" s="18">
        <v>60</v>
      </c>
      <c r="B68" s="19" t="s">
        <v>654</v>
      </c>
      <c r="C68" s="19" t="s">
        <v>635</v>
      </c>
      <c r="D68" s="18">
        <v>9</v>
      </c>
      <c r="E68" s="20" t="s">
        <v>655</v>
      </c>
      <c r="F68" s="20" t="s">
        <v>365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/>
      <c r="M68" s="18"/>
    </row>
    <row r="69" spans="1:16" ht="24" customHeight="1" x14ac:dyDescent="0.25">
      <c r="A69" s="18">
        <v>61</v>
      </c>
      <c r="B69" s="19" t="s">
        <v>656</v>
      </c>
      <c r="C69" s="19" t="s">
        <v>635</v>
      </c>
      <c r="D69" s="18">
        <v>9</v>
      </c>
      <c r="E69" s="20" t="s">
        <v>655</v>
      </c>
      <c r="F69" s="20" t="s">
        <v>365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/>
      <c r="M69" s="18"/>
    </row>
    <row r="70" spans="1:16" ht="24" customHeight="1" x14ac:dyDescent="0.25">
      <c r="A70" s="18">
        <v>63</v>
      </c>
      <c r="B70" s="19" t="s">
        <v>658</v>
      </c>
      <c r="C70" s="19" t="s">
        <v>635</v>
      </c>
      <c r="D70" s="18">
        <v>10</v>
      </c>
      <c r="E70" s="20" t="s">
        <v>655</v>
      </c>
      <c r="F70" s="20" t="s">
        <v>365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/>
      <c r="M70" s="18"/>
    </row>
    <row r="71" spans="1:16" ht="24" customHeight="1" x14ac:dyDescent="0.25">
      <c r="A71" s="18">
        <v>64</v>
      </c>
      <c r="B71" s="19" t="s">
        <v>659</v>
      </c>
      <c r="C71" s="19" t="s">
        <v>635</v>
      </c>
      <c r="D71" s="18">
        <v>10</v>
      </c>
      <c r="E71" s="20" t="s">
        <v>655</v>
      </c>
      <c r="F71" s="20" t="s">
        <v>365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/>
      <c r="M71" s="18"/>
    </row>
    <row r="72" spans="1:16" ht="24" customHeight="1" x14ac:dyDescent="0.25">
      <c r="A72" s="18">
        <v>67</v>
      </c>
      <c r="B72" s="19" t="s">
        <v>666</v>
      </c>
      <c r="C72" s="19" t="s">
        <v>635</v>
      </c>
      <c r="D72" s="18">
        <v>10</v>
      </c>
      <c r="E72" s="20" t="s">
        <v>655</v>
      </c>
      <c r="F72" s="20" t="s">
        <v>365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/>
      <c r="M72" s="18"/>
    </row>
    <row r="73" spans="1:16" ht="24" customHeight="1" x14ac:dyDescent="0.25">
      <c r="A73" s="18">
        <v>69</v>
      </c>
      <c r="B73" s="19" t="s">
        <v>669</v>
      </c>
      <c r="C73" s="19" t="s">
        <v>670</v>
      </c>
      <c r="D73" s="18">
        <v>11</v>
      </c>
      <c r="E73" s="20" t="s">
        <v>655</v>
      </c>
      <c r="F73" s="20" t="s">
        <v>671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/>
      <c r="M73" s="18"/>
    </row>
    <row r="74" spans="1:16" ht="24" customHeight="1" x14ac:dyDescent="0.25">
      <c r="A74" s="18">
        <v>75</v>
      </c>
      <c r="B74" s="19" t="s">
        <v>681</v>
      </c>
      <c r="C74" s="19" t="s">
        <v>670</v>
      </c>
      <c r="D74" s="18">
        <v>11</v>
      </c>
      <c r="E74" s="20" t="s">
        <v>655</v>
      </c>
      <c r="F74" s="20" t="s">
        <v>671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/>
      <c r="M74" s="18"/>
    </row>
    <row r="75" spans="1:16" ht="24" customHeight="1" x14ac:dyDescent="0.25">
      <c r="A75" s="18">
        <v>79</v>
      </c>
      <c r="B75" s="19" t="s">
        <v>686</v>
      </c>
      <c r="C75" s="19" t="s">
        <v>670</v>
      </c>
      <c r="D75" s="18">
        <v>12</v>
      </c>
      <c r="E75" s="20" t="s">
        <v>655</v>
      </c>
      <c r="F75" s="20" t="s">
        <v>687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/>
      <c r="M75" s="18">
        <v>10</v>
      </c>
      <c r="N75" s="23">
        <v>9</v>
      </c>
      <c r="O75" s="23">
        <v>10</v>
      </c>
      <c r="P75" s="23">
        <v>11</v>
      </c>
    </row>
    <row r="76" spans="1:16" ht="24" customHeight="1" x14ac:dyDescent="0.25">
      <c r="A76" s="18">
        <v>82</v>
      </c>
      <c r="B76" s="19" t="s">
        <v>690</v>
      </c>
      <c r="C76" s="19" t="s">
        <v>670</v>
      </c>
      <c r="D76" s="18">
        <v>12</v>
      </c>
      <c r="E76" s="20" t="s">
        <v>655</v>
      </c>
      <c r="F76" s="20" t="s">
        <v>687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/>
      <c r="M76" s="18"/>
    </row>
    <row r="77" spans="1:16" ht="24" customHeight="1" x14ac:dyDescent="0.25">
      <c r="A77" s="18">
        <v>87</v>
      </c>
      <c r="B77" s="19" t="s">
        <v>696</v>
      </c>
      <c r="C77" s="19" t="s">
        <v>670</v>
      </c>
      <c r="D77" s="18">
        <v>12</v>
      </c>
      <c r="E77" s="20" t="s">
        <v>655</v>
      </c>
      <c r="F77" s="20" t="s">
        <v>687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/>
      <c r="M77" s="18"/>
      <c r="N77" s="29"/>
      <c r="O77" s="29"/>
      <c r="P77" s="29"/>
    </row>
    <row r="78" spans="1:16" ht="24" customHeight="1" x14ac:dyDescent="0.25">
      <c r="A78" s="18">
        <v>88</v>
      </c>
      <c r="B78" s="19" t="s">
        <v>697</v>
      </c>
      <c r="C78" s="19" t="s">
        <v>670</v>
      </c>
      <c r="D78" s="18">
        <v>12</v>
      </c>
      <c r="E78" s="20" t="s">
        <v>655</v>
      </c>
      <c r="F78" s="20" t="s">
        <v>687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/>
      <c r="M78" s="18"/>
      <c r="N78" s="29"/>
    </row>
    <row r="79" spans="1:16" ht="24" customHeight="1" x14ac:dyDescent="0.25">
      <c r="A79" s="18">
        <v>89</v>
      </c>
      <c r="B79" s="19" t="s">
        <v>698</v>
      </c>
      <c r="C79" s="19" t="s">
        <v>670</v>
      </c>
      <c r="D79" s="18">
        <v>12</v>
      </c>
      <c r="E79" s="20" t="s">
        <v>655</v>
      </c>
      <c r="F79" s="20" t="s">
        <v>687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/>
      <c r="M79" s="18"/>
    </row>
    <row r="80" spans="1:16" ht="24" customHeight="1" x14ac:dyDescent="0.25">
      <c r="A80" s="18">
        <v>62</v>
      </c>
      <c r="B80" s="19" t="s">
        <v>657</v>
      </c>
      <c r="C80" s="19" t="s">
        <v>571</v>
      </c>
      <c r="D80" s="18">
        <v>9</v>
      </c>
      <c r="E80" s="20" t="s">
        <v>655</v>
      </c>
      <c r="F80" s="20" t="s">
        <v>252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/>
      <c r="M80" s="18"/>
    </row>
    <row r="81" spans="1:16" ht="24" customHeight="1" x14ac:dyDescent="0.25">
      <c r="A81" s="18">
        <v>78</v>
      </c>
      <c r="B81" s="19" t="s">
        <v>684</v>
      </c>
      <c r="C81" s="19" t="s">
        <v>674</v>
      </c>
      <c r="D81" s="18">
        <v>12</v>
      </c>
      <c r="E81" s="20" t="s">
        <v>655</v>
      </c>
      <c r="F81" s="20" t="s">
        <v>685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/>
      <c r="M81" s="18">
        <v>9</v>
      </c>
      <c r="N81" s="23">
        <v>9</v>
      </c>
      <c r="O81" s="23">
        <v>10</v>
      </c>
      <c r="P81" s="23">
        <v>11</v>
      </c>
    </row>
    <row r="82" spans="1:16" ht="24" customHeight="1" x14ac:dyDescent="0.25">
      <c r="A82" s="18">
        <v>68</v>
      </c>
      <c r="B82" s="19" t="s">
        <v>667</v>
      </c>
      <c r="C82" s="19" t="s">
        <v>661</v>
      </c>
      <c r="D82" s="18">
        <v>11</v>
      </c>
      <c r="E82" s="20" t="s">
        <v>655</v>
      </c>
      <c r="F82" s="20" t="s">
        <v>668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/>
      <c r="M82" s="18"/>
    </row>
    <row r="83" spans="1:16" ht="24" customHeight="1" x14ac:dyDescent="0.25">
      <c r="A83" s="18">
        <v>72</v>
      </c>
      <c r="B83" s="19" t="s">
        <v>676</v>
      </c>
      <c r="C83" s="19" t="s">
        <v>677</v>
      </c>
      <c r="D83" s="18">
        <v>11</v>
      </c>
      <c r="E83" s="20" t="s">
        <v>655</v>
      </c>
      <c r="F83" s="20" t="s">
        <v>678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/>
      <c r="M83" s="18"/>
      <c r="N83" s="23">
        <v>9</v>
      </c>
      <c r="O83" s="23">
        <v>10</v>
      </c>
    </row>
    <row r="84" spans="1:16" ht="24" customHeight="1" x14ac:dyDescent="0.25">
      <c r="A84" s="18">
        <v>74</v>
      </c>
      <c r="B84" s="19" t="s">
        <v>680</v>
      </c>
      <c r="C84" s="19" t="s">
        <v>677</v>
      </c>
      <c r="D84" s="18">
        <v>11</v>
      </c>
      <c r="E84" s="20" t="s">
        <v>655</v>
      </c>
      <c r="F84" s="20" t="s">
        <v>678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/>
      <c r="M84" s="18"/>
    </row>
    <row r="85" spans="1:16" ht="24" customHeight="1" x14ac:dyDescent="0.25">
      <c r="A85" s="18">
        <v>83</v>
      </c>
      <c r="B85" s="19" t="s">
        <v>691</v>
      </c>
      <c r="C85" s="19" t="s">
        <v>677</v>
      </c>
      <c r="D85" s="18">
        <v>12</v>
      </c>
      <c r="E85" s="20" t="s">
        <v>655</v>
      </c>
      <c r="F85" s="20" t="s">
        <v>678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/>
      <c r="M85" s="18"/>
    </row>
    <row r="86" spans="1:16" ht="24" customHeight="1" x14ac:dyDescent="0.25">
      <c r="A86" s="18">
        <v>85</v>
      </c>
      <c r="B86" s="19" t="s">
        <v>694</v>
      </c>
      <c r="C86" s="19" t="s">
        <v>677</v>
      </c>
      <c r="D86" s="18">
        <v>12</v>
      </c>
      <c r="E86" s="20" t="s">
        <v>655</v>
      </c>
      <c r="F86" s="20" t="s">
        <v>678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/>
      <c r="M86" s="18"/>
    </row>
    <row r="87" spans="1:16" ht="24" customHeight="1" x14ac:dyDescent="0.25">
      <c r="A87" s="18">
        <v>71</v>
      </c>
      <c r="B87" s="19" t="s">
        <v>673</v>
      </c>
      <c r="C87" s="19" t="s">
        <v>674</v>
      </c>
      <c r="D87" s="18">
        <v>11</v>
      </c>
      <c r="E87" s="20" t="s">
        <v>655</v>
      </c>
      <c r="F87" s="20" t="s">
        <v>675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/>
      <c r="M87" s="18">
        <v>12</v>
      </c>
      <c r="N87" s="23">
        <v>9</v>
      </c>
      <c r="O87" s="23">
        <v>10</v>
      </c>
    </row>
    <row r="88" spans="1:16" ht="24" customHeight="1" x14ac:dyDescent="0.25">
      <c r="A88" s="18">
        <v>80</v>
      </c>
      <c r="B88" s="19" t="s">
        <v>688</v>
      </c>
      <c r="C88" s="19" t="s">
        <v>674</v>
      </c>
      <c r="D88" s="18">
        <v>12</v>
      </c>
      <c r="E88" s="20" t="s">
        <v>655</v>
      </c>
      <c r="F88" s="20" t="s">
        <v>675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/>
      <c r="M88" s="18"/>
    </row>
    <row r="89" spans="1:16" ht="24" customHeight="1" x14ac:dyDescent="0.25">
      <c r="A89" s="18">
        <v>65</v>
      </c>
      <c r="B89" s="19" t="s">
        <v>660</v>
      </c>
      <c r="C89" s="19" t="s">
        <v>661</v>
      </c>
      <c r="D89" s="18">
        <v>10</v>
      </c>
      <c r="E89" s="20" t="s">
        <v>655</v>
      </c>
      <c r="F89" s="20" t="s">
        <v>662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/>
      <c r="M89" s="18">
        <v>11</v>
      </c>
      <c r="N89" s="28">
        <v>9</v>
      </c>
      <c r="O89" s="28">
        <v>11</v>
      </c>
      <c r="P89" s="28">
        <v>12</v>
      </c>
    </row>
    <row r="90" spans="1:16" ht="24" customHeight="1" x14ac:dyDescent="0.25">
      <c r="A90" s="18">
        <v>84</v>
      </c>
      <c r="B90" s="19" t="s">
        <v>692</v>
      </c>
      <c r="C90" s="19" t="s">
        <v>635</v>
      </c>
      <c r="D90" s="18">
        <v>12</v>
      </c>
      <c r="E90" s="20" t="s">
        <v>655</v>
      </c>
      <c r="F90" s="20" t="s">
        <v>693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/>
      <c r="M90" s="18">
        <v>10</v>
      </c>
      <c r="N90" s="23">
        <v>9</v>
      </c>
      <c r="O90" s="23">
        <v>10</v>
      </c>
      <c r="P90" s="23">
        <v>11</v>
      </c>
    </row>
    <row r="91" spans="1:16" ht="24" customHeight="1" x14ac:dyDescent="0.25">
      <c r="A91" s="18">
        <v>90</v>
      </c>
      <c r="B91" s="19" t="s">
        <v>699</v>
      </c>
      <c r="C91" s="19" t="s">
        <v>661</v>
      </c>
      <c r="D91" s="18">
        <v>12</v>
      </c>
      <c r="E91" s="20" t="s">
        <v>655</v>
      </c>
      <c r="F91" s="20" t="s">
        <v>700</v>
      </c>
      <c r="G91" s="21"/>
      <c r="H91" s="21"/>
      <c r="I91" s="21"/>
      <c r="J91" s="21"/>
      <c r="K91" s="21"/>
      <c r="L91" s="21"/>
      <c r="M91" s="22">
        <v>12</v>
      </c>
      <c r="N91">
        <v>9</v>
      </c>
      <c r="O91">
        <v>10</v>
      </c>
      <c r="P91">
        <v>11</v>
      </c>
    </row>
  </sheetData>
  <autoFilter ref="A1:P91">
    <sortState ref="A2:P91">
      <sortCondition ref="E2:E91"/>
      <sortCondition ref="F2:F91"/>
    </sortState>
  </autoFilter>
  <sortState ref="A2:M91">
    <sortCondition ref="F2:F91"/>
  </sortState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106"/>
  <sheetViews>
    <sheetView topLeftCell="A48" workbookViewId="0">
      <selection activeCell="A54" sqref="A54"/>
    </sheetView>
  </sheetViews>
  <sheetFormatPr defaultRowHeight="15" x14ac:dyDescent="0.25"/>
  <cols>
    <col min="1" max="1" width="71.28515625" bestFit="1" customWidth="1"/>
    <col min="2" max="2" width="2" bestFit="1" customWidth="1"/>
  </cols>
  <sheetData>
    <row r="1" spans="1:2" ht="12.75" customHeight="1" x14ac:dyDescent="0.25">
      <c r="A1" t="s">
        <v>446</v>
      </c>
    </row>
    <row r="2" spans="1:2" x14ac:dyDescent="0.25">
      <c r="A2" s="4" t="s">
        <v>447</v>
      </c>
      <c r="B2">
        <v>2</v>
      </c>
    </row>
    <row r="3" spans="1:2" hidden="1" x14ac:dyDescent="0.25">
      <c r="A3" s="4" t="s">
        <v>448</v>
      </c>
    </row>
    <row r="4" spans="1:2" x14ac:dyDescent="0.25">
      <c r="A4" s="4" t="s">
        <v>449</v>
      </c>
      <c r="B4">
        <v>1</v>
      </c>
    </row>
    <row r="5" spans="1:2" hidden="1" x14ac:dyDescent="0.25">
      <c r="A5" s="4" t="s">
        <v>450</v>
      </c>
    </row>
    <row r="6" spans="1:2" x14ac:dyDescent="0.25">
      <c r="A6" s="4" t="s">
        <v>451</v>
      </c>
      <c r="B6">
        <v>1</v>
      </c>
    </row>
    <row r="7" spans="1:2" x14ac:dyDescent="0.25">
      <c r="A7" s="4" t="s">
        <v>452</v>
      </c>
      <c r="B7">
        <v>1</v>
      </c>
    </row>
    <row r="8" spans="1:2" x14ac:dyDescent="0.25">
      <c r="A8" s="4" t="s">
        <v>453</v>
      </c>
      <c r="B8">
        <v>1</v>
      </c>
    </row>
    <row r="9" spans="1:2" x14ac:dyDescent="0.25">
      <c r="A9" s="4" t="s">
        <v>454</v>
      </c>
      <c r="B9">
        <v>2</v>
      </c>
    </row>
    <row r="10" spans="1:2" hidden="1" x14ac:dyDescent="0.25">
      <c r="A10" s="4" t="s">
        <v>455</v>
      </c>
    </row>
    <row r="11" spans="1:2" x14ac:dyDescent="0.25">
      <c r="A11" s="4" t="s">
        <v>456</v>
      </c>
      <c r="B11">
        <v>1</v>
      </c>
    </row>
    <row r="12" spans="1:2" x14ac:dyDescent="0.25">
      <c r="A12" s="4" t="s">
        <v>457</v>
      </c>
      <c r="B12">
        <v>2</v>
      </c>
    </row>
    <row r="13" spans="1:2" x14ac:dyDescent="0.25">
      <c r="A13" s="4" t="s">
        <v>458</v>
      </c>
      <c r="B13">
        <v>2</v>
      </c>
    </row>
    <row r="14" spans="1:2" x14ac:dyDescent="0.25">
      <c r="A14" s="4" t="s">
        <v>459</v>
      </c>
      <c r="B14">
        <v>1</v>
      </c>
    </row>
    <row r="15" spans="1:2" x14ac:dyDescent="0.25">
      <c r="A15" s="4" t="s">
        <v>460</v>
      </c>
      <c r="B15">
        <v>1</v>
      </c>
    </row>
    <row r="16" spans="1:2" x14ac:dyDescent="0.25">
      <c r="A16" s="4" t="s">
        <v>461</v>
      </c>
      <c r="B16">
        <v>1</v>
      </c>
    </row>
    <row r="17" spans="1:2" x14ac:dyDescent="0.25">
      <c r="A17" s="4" t="s">
        <v>462</v>
      </c>
      <c r="B17">
        <v>1</v>
      </c>
    </row>
    <row r="18" spans="1:2" x14ac:dyDescent="0.25">
      <c r="A18" s="4" t="s">
        <v>463</v>
      </c>
      <c r="B18">
        <v>1</v>
      </c>
    </row>
    <row r="19" spans="1:2" hidden="1" x14ac:dyDescent="0.25">
      <c r="A19" s="4" t="s">
        <v>464</v>
      </c>
    </row>
    <row r="20" spans="1:2" x14ac:dyDescent="0.25">
      <c r="A20" s="4" t="s">
        <v>465</v>
      </c>
      <c r="B20">
        <v>1</v>
      </c>
    </row>
    <row r="21" spans="1:2" x14ac:dyDescent="0.25">
      <c r="A21" s="4" t="s">
        <v>466</v>
      </c>
      <c r="B21">
        <v>1</v>
      </c>
    </row>
    <row r="22" spans="1:2" x14ac:dyDescent="0.25">
      <c r="A22" s="4" t="s">
        <v>467</v>
      </c>
      <c r="B22">
        <v>1</v>
      </c>
    </row>
    <row r="23" spans="1:2" hidden="1" x14ac:dyDescent="0.25">
      <c r="A23" s="4" t="s">
        <v>468</v>
      </c>
    </row>
    <row r="24" spans="1:2" x14ac:dyDescent="0.25">
      <c r="A24" s="4" t="s">
        <v>469</v>
      </c>
      <c r="B24">
        <v>1</v>
      </c>
    </row>
    <row r="25" spans="1:2" x14ac:dyDescent="0.25">
      <c r="A25" s="4" t="s">
        <v>470</v>
      </c>
      <c r="B25">
        <v>1</v>
      </c>
    </row>
    <row r="26" spans="1:2" x14ac:dyDescent="0.25">
      <c r="A26" s="4" t="s">
        <v>471</v>
      </c>
      <c r="B26">
        <v>1</v>
      </c>
    </row>
    <row r="27" spans="1:2" hidden="1" x14ac:dyDescent="0.25">
      <c r="A27" s="4" t="s">
        <v>472</v>
      </c>
    </row>
    <row r="28" spans="1:2" hidden="1" x14ac:dyDescent="0.25">
      <c r="A28" s="4" t="s">
        <v>473</v>
      </c>
    </row>
    <row r="29" spans="1:2" x14ac:dyDescent="0.25">
      <c r="A29" s="4" t="s">
        <v>474</v>
      </c>
      <c r="B29">
        <v>1</v>
      </c>
    </row>
    <row r="30" spans="1:2" x14ac:dyDescent="0.25">
      <c r="A30" s="4" t="s">
        <v>475</v>
      </c>
      <c r="B30">
        <v>1</v>
      </c>
    </row>
    <row r="31" spans="1:2" x14ac:dyDescent="0.25">
      <c r="A31" s="4" t="s">
        <v>476</v>
      </c>
      <c r="B31">
        <v>2</v>
      </c>
    </row>
    <row r="32" spans="1:2" x14ac:dyDescent="0.25">
      <c r="A32" s="4" t="s">
        <v>477</v>
      </c>
      <c r="B32">
        <v>1</v>
      </c>
    </row>
    <row r="33" spans="1:2" x14ac:dyDescent="0.25">
      <c r="A33" s="4" t="s">
        <v>478</v>
      </c>
      <c r="B33">
        <v>1</v>
      </c>
    </row>
    <row r="34" spans="1:2" x14ac:dyDescent="0.25">
      <c r="A34" s="4" t="s">
        <v>479</v>
      </c>
      <c r="B34">
        <v>1</v>
      </c>
    </row>
    <row r="35" spans="1:2" hidden="1" x14ac:dyDescent="0.25">
      <c r="A35" s="4" t="s">
        <v>480</v>
      </c>
    </row>
    <row r="36" spans="1:2" hidden="1" x14ac:dyDescent="0.25">
      <c r="A36" s="4" t="s">
        <v>481</v>
      </c>
    </row>
    <row r="37" spans="1:2" x14ac:dyDescent="0.25">
      <c r="A37" s="4" t="s">
        <v>482</v>
      </c>
      <c r="B37">
        <v>1</v>
      </c>
    </row>
    <row r="38" spans="1:2" hidden="1" x14ac:dyDescent="0.25">
      <c r="A38" s="4" t="s">
        <v>483</v>
      </c>
    </row>
    <row r="39" spans="1:2" hidden="1" x14ac:dyDescent="0.25">
      <c r="A39" s="4" t="s">
        <v>484</v>
      </c>
    </row>
    <row r="40" spans="1:2" x14ac:dyDescent="0.25">
      <c r="A40" s="4" t="s">
        <v>485</v>
      </c>
      <c r="B40">
        <v>2</v>
      </c>
    </row>
    <row r="41" spans="1:2" x14ac:dyDescent="0.25">
      <c r="A41" s="4" t="s">
        <v>486</v>
      </c>
      <c r="B41">
        <v>1</v>
      </c>
    </row>
    <row r="42" spans="1:2" hidden="1" x14ac:dyDescent="0.25">
      <c r="A42" s="4" t="s">
        <v>487</v>
      </c>
    </row>
    <row r="43" spans="1:2" hidden="1" x14ac:dyDescent="0.25">
      <c r="A43" s="4" t="s">
        <v>488</v>
      </c>
    </row>
    <row r="44" spans="1:2" x14ac:dyDescent="0.25">
      <c r="A44" s="4" t="s">
        <v>489</v>
      </c>
      <c r="B44">
        <v>2</v>
      </c>
    </row>
    <row r="45" spans="1:2" x14ac:dyDescent="0.25">
      <c r="A45" s="4" t="s">
        <v>490</v>
      </c>
      <c r="B45">
        <v>1</v>
      </c>
    </row>
    <row r="46" spans="1:2" x14ac:dyDescent="0.25">
      <c r="A46" s="4" t="s">
        <v>491</v>
      </c>
      <c r="B46">
        <v>1</v>
      </c>
    </row>
    <row r="47" spans="1:2" x14ac:dyDescent="0.25">
      <c r="A47" s="4" t="s">
        <v>492</v>
      </c>
      <c r="B47">
        <v>1</v>
      </c>
    </row>
    <row r="48" spans="1:2" x14ac:dyDescent="0.25">
      <c r="A48" s="4" t="s">
        <v>493</v>
      </c>
      <c r="B48">
        <v>1</v>
      </c>
    </row>
    <row r="49" spans="1:2" hidden="1" x14ac:dyDescent="0.25">
      <c r="A49" s="4" t="s">
        <v>494</v>
      </c>
    </row>
    <row r="50" spans="1:2" x14ac:dyDescent="0.25">
      <c r="A50" s="4" t="s">
        <v>495</v>
      </c>
      <c r="B50">
        <v>1</v>
      </c>
    </row>
    <row r="51" spans="1:2" x14ac:dyDescent="0.25">
      <c r="A51" s="4" t="s">
        <v>496</v>
      </c>
      <c r="B51">
        <v>2</v>
      </c>
    </row>
    <row r="52" spans="1:2" hidden="1" x14ac:dyDescent="0.25">
      <c r="A52" s="4" t="s">
        <v>497</v>
      </c>
    </row>
    <row r="53" spans="1:2" hidden="1" x14ac:dyDescent="0.25">
      <c r="A53" s="4" t="s">
        <v>498</v>
      </c>
    </row>
    <row r="54" spans="1:2" x14ac:dyDescent="0.25">
      <c r="A54" s="4" t="s">
        <v>499</v>
      </c>
      <c r="B54">
        <v>1</v>
      </c>
    </row>
    <row r="55" spans="1:2" x14ac:dyDescent="0.25">
      <c r="A55" s="4" t="s">
        <v>500</v>
      </c>
      <c r="B55">
        <v>2</v>
      </c>
    </row>
    <row r="56" spans="1:2" hidden="1" x14ac:dyDescent="0.25">
      <c r="A56" s="4" t="s">
        <v>501</v>
      </c>
    </row>
    <row r="57" spans="1:2" x14ac:dyDescent="0.25">
      <c r="A57" s="4" t="s">
        <v>502</v>
      </c>
      <c r="B57">
        <v>1</v>
      </c>
    </row>
    <row r="58" spans="1:2" x14ac:dyDescent="0.25">
      <c r="A58" s="4" t="s">
        <v>503</v>
      </c>
      <c r="B58">
        <v>1</v>
      </c>
    </row>
    <row r="59" spans="1:2" x14ac:dyDescent="0.25">
      <c r="A59" s="4" t="s">
        <v>504</v>
      </c>
      <c r="B59">
        <v>1</v>
      </c>
    </row>
    <row r="60" spans="1:2" x14ac:dyDescent="0.25">
      <c r="A60" s="4" t="s">
        <v>505</v>
      </c>
      <c r="B60">
        <v>2</v>
      </c>
    </row>
    <row r="61" spans="1:2" x14ac:dyDescent="0.25">
      <c r="A61" s="4" t="s">
        <v>506</v>
      </c>
      <c r="B61">
        <v>1</v>
      </c>
    </row>
    <row r="62" spans="1:2" x14ac:dyDescent="0.25">
      <c r="A62" s="4" t="s">
        <v>507</v>
      </c>
      <c r="B62">
        <v>1</v>
      </c>
    </row>
    <row r="63" spans="1:2" x14ac:dyDescent="0.25">
      <c r="A63" s="4" t="s">
        <v>508</v>
      </c>
      <c r="B63">
        <v>1</v>
      </c>
    </row>
    <row r="64" spans="1:2" x14ac:dyDescent="0.25">
      <c r="A64" s="4" t="s">
        <v>509</v>
      </c>
      <c r="B64">
        <v>1</v>
      </c>
    </row>
    <row r="65" spans="1:2" hidden="1" x14ac:dyDescent="0.25">
      <c r="A65" s="4" t="s">
        <v>510</v>
      </c>
    </row>
    <row r="66" spans="1:2" x14ac:dyDescent="0.25">
      <c r="A66" s="4" t="s">
        <v>511</v>
      </c>
      <c r="B66">
        <v>1</v>
      </c>
    </row>
    <row r="67" spans="1:2" x14ac:dyDescent="0.25">
      <c r="A67" s="4" t="s">
        <v>512</v>
      </c>
      <c r="B67">
        <v>1</v>
      </c>
    </row>
    <row r="68" spans="1:2" x14ac:dyDescent="0.25">
      <c r="A68" s="4" t="s">
        <v>513</v>
      </c>
      <c r="B68">
        <v>1</v>
      </c>
    </row>
    <row r="69" spans="1:2" hidden="1" x14ac:dyDescent="0.25">
      <c r="A69" s="4" t="s">
        <v>514</v>
      </c>
    </row>
    <row r="70" spans="1:2" x14ac:dyDescent="0.25">
      <c r="A70" s="4" t="s">
        <v>515</v>
      </c>
      <c r="B70">
        <v>1</v>
      </c>
    </row>
    <row r="71" spans="1:2" x14ac:dyDescent="0.25">
      <c r="A71" s="4" t="s">
        <v>516</v>
      </c>
      <c r="B71">
        <v>1</v>
      </c>
    </row>
    <row r="72" spans="1:2" hidden="1" x14ac:dyDescent="0.25">
      <c r="A72" s="4" t="s">
        <v>517</v>
      </c>
    </row>
    <row r="73" spans="1:2" x14ac:dyDescent="0.25">
      <c r="A73" s="4" t="s">
        <v>518</v>
      </c>
      <c r="B73">
        <v>2</v>
      </c>
    </row>
    <row r="74" spans="1:2" hidden="1" x14ac:dyDescent="0.25">
      <c r="A74" s="4" t="s">
        <v>519</v>
      </c>
    </row>
    <row r="75" spans="1:2" x14ac:dyDescent="0.25">
      <c r="A75" s="4" t="s">
        <v>520</v>
      </c>
      <c r="B75">
        <v>1</v>
      </c>
    </row>
    <row r="76" spans="1:2" x14ac:dyDescent="0.25">
      <c r="A76" s="4" t="s">
        <v>521</v>
      </c>
      <c r="B76">
        <v>1</v>
      </c>
    </row>
    <row r="77" spans="1:2" x14ac:dyDescent="0.25">
      <c r="A77" s="4" t="s">
        <v>522</v>
      </c>
      <c r="B77">
        <v>1</v>
      </c>
    </row>
    <row r="78" spans="1:2" x14ac:dyDescent="0.25">
      <c r="A78" s="4" t="s">
        <v>523</v>
      </c>
      <c r="B78">
        <v>1</v>
      </c>
    </row>
    <row r="79" spans="1:2" x14ac:dyDescent="0.25">
      <c r="A79" s="4" t="s">
        <v>524</v>
      </c>
      <c r="B79">
        <v>1</v>
      </c>
    </row>
    <row r="80" spans="1:2" hidden="1" x14ac:dyDescent="0.25">
      <c r="A80" s="4" t="s">
        <v>525</v>
      </c>
    </row>
    <row r="81" spans="1:2" x14ac:dyDescent="0.25">
      <c r="A81" s="4" t="s">
        <v>526</v>
      </c>
      <c r="B81">
        <v>2</v>
      </c>
    </row>
    <row r="82" spans="1:2" hidden="1" x14ac:dyDescent="0.25">
      <c r="A82" s="4" t="s">
        <v>527</v>
      </c>
    </row>
    <row r="83" spans="1:2" x14ac:dyDescent="0.25">
      <c r="A83" s="4" t="s">
        <v>528</v>
      </c>
      <c r="B83">
        <v>1</v>
      </c>
    </row>
    <row r="84" spans="1:2" hidden="1" x14ac:dyDescent="0.25">
      <c r="A84" s="4" t="s">
        <v>529</v>
      </c>
    </row>
    <row r="85" spans="1:2" hidden="1" x14ac:dyDescent="0.25">
      <c r="A85" s="4" t="s">
        <v>530</v>
      </c>
    </row>
    <row r="86" spans="1:2" x14ac:dyDescent="0.25">
      <c r="A86" s="4" t="s">
        <v>531</v>
      </c>
      <c r="B86">
        <v>1</v>
      </c>
    </row>
    <row r="87" spans="1:2" x14ac:dyDescent="0.25">
      <c r="A87" s="4" t="s">
        <v>532</v>
      </c>
      <c r="B87">
        <v>1</v>
      </c>
    </row>
    <row r="88" spans="1:2" x14ac:dyDescent="0.25">
      <c r="A88" s="4" t="s">
        <v>533</v>
      </c>
      <c r="B88">
        <v>1</v>
      </c>
    </row>
    <row r="89" spans="1:2" x14ac:dyDescent="0.25">
      <c r="A89" s="4" t="s">
        <v>534</v>
      </c>
      <c r="B89">
        <v>1</v>
      </c>
    </row>
    <row r="90" spans="1:2" hidden="1" x14ac:dyDescent="0.25">
      <c r="A90" s="4" t="s">
        <v>535</v>
      </c>
    </row>
    <row r="91" spans="1:2" x14ac:dyDescent="0.25">
      <c r="A91" s="4" t="s">
        <v>536</v>
      </c>
      <c r="B91">
        <v>1</v>
      </c>
    </row>
    <row r="92" spans="1:2" x14ac:dyDescent="0.25">
      <c r="A92" s="4" t="s">
        <v>537</v>
      </c>
      <c r="B92">
        <v>1</v>
      </c>
    </row>
    <row r="93" spans="1:2" x14ac:dyDescent="0.25">
      <c r="A93" s="4" t="s">
        <v>538</v>
      </c>
      <c r="B93">
        <v>1</v>
      </c>
    </row>
    <row r="94" spans="1:2" x14ac:dyDescent="0.25">
      <c r="A94" s="4" t="s">
        <v>539</v>
      </c>
      <c r="B94">
        <v>1</v>
      </c>
    </row>
    <row r="95" spans="1:2" x14ac:dyDescent="0.25">
      <c r="A95" s="4" t="s">
        <v>540</v>
      </c>
      <c r="B95">
        <v>1</v>
      </c>
    </row>
    <row r="96" spans="1:2" x14ac:dyDescent="0.25">
      <c r="A96" s="4" t="s">
        <v>541</v>
      </c>
      <c r="B96">
        <v>1</v>
      </c>
    </row>
    <row r="97" spans="1:2" hidden="1" x14ac:dyDescent="0.25">
      <c r="A97" s="4" t="s">
        <v>542</v>
      </c>
    </row>
    <row r="98" spans="1:2" hidden="1" x14ac:dyDescent="0.25">
      <c r="A98" s="4" t="s">
        <v>543</v>
      </c>
    </row>
    <row r="99" spans="1:2" hidden="1" x14ac:dyDescent="0.25">
      <c r="A99" s="4" t="s">
        <v>544</v>
      </c>
    </row>
    <row r="100" spans="1:2" hidden="1" x14ac:dyDescent="0.25">
      <c r="A100" s="4" t="s">
        <v>545</v>
      </c>
    </row>
    <row r="101" spans="1:2" x14ac:dyDescent="0.25">
      <c r="A101" s="4" t="s">
        <v>546</v>
      </c>
      <c r="B101">
        <v>2</v>
      </c>
    </row>
    <row r="102" spans="1:2" x14ac:dyDescent="0.25">
      <c r="A102" s="4" t="s">
        <v>547</v>
      </c>
      <c r="B102">
        <v>1</v>
      </c>
    </row>
    <row r="103" spans="1:2" hidden="1" x14ac:dyDescent="0.25">
      <c r="A103" s="4" t="s">
        <v>548</v>
      </c>
    </row>
    <row r="104" spans="1:2" x14ac:dyDescent="0.25">
      <c r="A104" s="4" t="s">
        <v>549</v>
      </c>
      <c r="B104">
        <v>1</v>
      </c>
    </row>
    <row r="105" spans="1:2" x14ac:dyDescent="0.25">
      <c r="A105" s="4" t="s">
        <v>550</v>
      </c>
      <c r="B105">
        <v>1</v>
      </c>
    </row>
    <row r="106" spans="1:2" x14ac:dyDescent="0.25">
      <c r="A106" s="4" t="s">
        <v>551</v>
      </c>
      <c r="B106">
        <v>1</v>
      </c>
    </row>
  </sheetData>
  <autoFilter ref="A1:C106">
    <filterColumn colId="1">
      <customFilters>
        <customFilter operator="notEqual" val=" 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7</vt:i4>
      </vt:variant>
    </vt:vector>
  </HeadingPairs>
  <TitlesOfParts>
    <vt:vector size="7" baseType="lpstr">
      <vt:lpstr>Foaie1</vt:lpstr>
      <vt:lpstr>Foaie2</vt:lpstr>
      <vt:lpstr>Foaie3</vt:lpstr>
      <vt:lpstr>2020 mate_locala</vt:lpstr>
      <vt:lpstr>2020 mate_locala copie</vt:lpstr>
      <vt:lpstr>2020 AH elevi</vt:lpstr>
      <vt:lpstr>Foaie4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ISJ Bihor</dc:creator>
  <cp:lastModifiedBy>Windows User</cp:lastModifiedBy>
  <dcterms:created xsi:type="dcterms:W3CDTF">2020-03-06T13:36:59Z</dcterms:created>
  <dcterms:modified xsi:type="dcterms:W3CDTF">2020-03-13T08:21:30Z</dcterms:modified>
</cp:coreProperties>
</file>