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JBH\Matematica\2019 2020\Olimpiada\Decizii\"/>
    </mc:Choice>
  </mc:AlternateContent>
  <bookViews>
    <workbookView xWindow="0" yWindow="0" windowWidth="28800" windowHeight="11820" firstSheet="1" activeTab="7"/>
  </bookViews>
  <sheets>
    <sheet name="OLM" sheetId="1" r:id="rId1"/>
    <sheet name="Foaie1" sheetId="2" r:id="rId2"/>
    <sheet name="Foaie3" sheetId="5" r:id="rId3"/>
    <sheet name="AHL" sheetId="3" r:id="rId4"/>
    <sheet name="Foaie2" sheetId="4" r:id="rId5"/>
    <sheet name="OSR" sheetId="7" r:id="rId6"/>
    <sheet name="Foaie4" sheetId="6" r:id="rId7"/>
    <sheet name="OSR Evaluatori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2" i="8"/>
  <c r="A3" i="8" l="1"/>
  <c r="A4" i="8" s="1"/>
  <c r="A5" i="8" s="1"/>
  <c r="A6" i="8" s="1"/>
  <c r="A7" i="8" s="1"/>
  <c r="A8" i="8" s="1"/>
  <c r="A9" i="8" s="1"/>
  <c r="A10" i="8" s="1"/>
  <c r="A11" i="8" s="1"/>
  <c r="C6" i="7" l="1"/>
  <c r="E6" i="7"/>
  <c r="F6" i="7"/>
  <c r="G6" i="7"/>
  <c r="I6" i="7"/>
  <c r="K6" i="7"/>
  <c r="C3" i="7"/>
  <c r="D3" i="7"/>
  <c r="E3" i="7"/>
  <c r="F3" i="7"/>
  <c r="G3" i="7"/>
  <c r="H3" i="7"/>
  <c r="I3" i="7"/>
  <c r="J3" i="7"/>
  <c r="K3" i="7"/>
  <c r="L3" i="7"/>
  <c r="M3" i="7"/>
  <c r="N3" i="7"/>
  <c r="C4" i="7"/>
  <c r="D4" i="7"/>
  <c r="E4" i="7"/>
  <c r="F4" i="7"/>
  <c r="G4" i="7"/>
  <c r="H4" i="7"/>
  <c r="I4" i="7"/>
  <c r="J4" i="7"/>
  <c r="K4" i="7"/>
  <c r="L4" i="7"/>
  <c r="M4" i="7"/>
  <c r="N4" i="7"/>
  <c r="C5" i="7"/>
  <c r="D5" i="7"/>
  <c r="E5" i="7"/>
  <c r="F5" i="7"/>
  <c r="G5" i="7"/>
  <c r="H5" i="7"/>
  <c r="I5" i="7"/>
  <c r="J5" i="7"/>
  <c r="K5" i="7"/>
  <c r="L5" i="7"/>
  <c r="M5" i="7"/>
  <c r="N5" i="7"/>
  <c r="E2" i="7"/>
  <c r="F2" i="7"/>
  <c r="G2" i="7"/>
  <c r="H2" i="7"/>
  <c r="I2" i="7"/>
  <c r="J2" i="7"/>
  <c r="K2" i="7"/>
  <c r="L2" i="7"/>
  <c r="M2" i="7"/>
  <c r="N2" i="7"/>
  <c r="D2" i="7"/>
  <c r="C2" i="7"/>
  <c r="B2" i="7"/>
  <c r="A3" i="7"/>
  <c r="A4" i="7" s="1"/>
  <c r="A5" i="7" s="1"/>
  <c r="A6" i="7" s="1"/>
  <c r="A4" i="3" l="1"/>
  <c r="A3" i="3"/>
  <c r="C3" i="3"/>
  <c r="C4" i="3"/>
  <c r="E3" i="3"/>
  <c r="E4" i="3"/>
  <c r="G3" i="3"/>
  <c r="G4" i="3"/>
  <c r="I3" i="3"/>
  <c r="I4" i="3"/>
  <c r="K3" i="3"/>
  <c r="K4" i="3"/>
  <c r="K2" i="3"/>
  <c r="I2" i="3"/>
  <c r="G2" i="3"/>
  <c r="E2" i="3"/>
  <c r="C2" i="3"/>
  <c r="N3" i="1"/>
  <c r="N4" i="1"/>
  <c r="N5" i="1"/>
  <c r="N6" i="1"/>
  <c r="N7" i="1"/>
  <c r="N8" i="1"/>
  <c r="N9" i="1"/>
  <c r="N11" i="1"/>
  <c r="N12" i="1"/>
  <c r="N13" i="1"/>
  <c r="M3" i="1"/>
  <c r="M4" i="1"/>
  <c r="M5" i="1"/>
  <c r="M6" i="1"/>
  <c r="M7" i="1"/>
  <c r="M8" i="1"/>
  <c r="M9" i="1"/>
  <c r="M10" i="1"/>
  <c r="M11" i="1"/>
  <c r="M12" i="1"/>
  <c r="M13" i="1"/>
  <c r="K3" i="1"/>
  <c r="K4" i="1"/>
  <c r="K5" i="1"/>
  <c r="K6" i="1"/>
  <c r="K7" i="1"/>
  <c r="K8" i="1"/>
  <c r="K9" i="1"/>
  <c r="K10" i="1"/>
  <c r="K11" i="1"/>
  <c r="K12" i="1"/>
  <c r="K13" i="1"/>
  <c r="I3" i="1"/>
  <c r="I4" i="1"/>
  <c r="I5" i="1"/>
  <c r="I6" i="1"/>
  <c r="I7" i="1"/>
  <c r="I8" i="1"/>
  <c r="I9" i="1"/>
  <c r="I10" i="1"/>
  <c r="I11" i="1"/>
  <c r="I12" i="1"/>
  <c r="I13" i="1"/>
  <c r="G3" i="1"/>
  <c r="G4" i="1"/>
  <c r="G5" i="1"/>
  <c r="G6" i="1"/>
  <c r="G7" i="1"/>
  <c r="G8" i="1"/>
  <c r="G9" i="1"/>
  <c r="G10" i="1"/>
  <c r="G11" i="1"/>
  <c r="G12" i="1"/>
  <c r="G13" i="1"/>
  <c r="E3" i="1"/>
  <c r="E4" i="1"/>
  <c r="E5" i="1"/>
  <c r="E6" i="1"/>
  <c r="E7" i="1"/>
  <c r="E8" i="1"/>
  <c r="E9" i="1"/>
  <c r="E10" i="1"/>
  <c r="E11" i="1"/>
  <c r="E12" i="1"/>
  <c r="E13" i="1"/>
  <c r="C3" i="1"/>
  <c r="C4" i="1"/>
  <c r="C5" i="1"/>
  <c r="C6" i="1"/>
  <c r="C7" i="1"/>
  <c r="C8" i="1"/>
  <c r="C9" i="1"/>
  <c r="C10" i="1"/>
  <c r="C11" i="1"/>
  <c r="C12" i="1"/>
  <c r="C13" i="1"/>
  <c r="N2" i="1" l="1"/>
  <c r="M2" i="1"/>
  <c r="K2" i="1"/>
  <c r="I2" i="1"/>
  <c r="G2" i="1"/>
  <c r="E2" i="1"/>
  <c r="C2" i="1"/>
  <c r="O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<sst xmlns="http://schemas.openxmlformats.org/spreadsheetml/2006/main" count="419" uniqueCount="196">
  <si>
    <t>Liceul Teoretic „ADY ENDRE” Oradea</t>
  </si>
  <si>
    <t>centrul</t>
  </si>
  <si>
    <t>Liceul Reformat „LORANTFFY ZSUZSANNA” Oradea</t>
  </si>
  <si>
    <t>BATHORI EVA</t>
  </si>
  <si>
    <t>scoala p</t>
  </si>
  <si>
    <t>vice</t>
  </si>
  <si>
    <t>KOVACS CLARA</t>
  </si>
  <si>
    <t>scoala v</t>
  </si>
  <si>
    <t>Școala Gimnazială „SZACSVAY IMRE”  Oradea</t>
  </si>
  <si>
    <t>secretar</t>
  </si>
  <si>
    <t>scoala s</t>
  </si>
  <si>
    <t>NAGY GYONGYIKE  ERZEBET</t>
  </si>
  <si>
    <t>BODI ZSOFIA</t>
  </si>
  <si>
    <t>Liceul Teologic Romano-Catolic „SZENT LASZLO” Oradea</t>
  </si>
  <si>
    <t>membru 1</t>
  </si>
  <si>
    <t>scoala m1</t>
  </si>
  <si>
    <t>BODI JANOS</t>
  </si>
  <si>
    <t>membru 2</t>
  </si>
  <si>
    <t>scoala m2</t>
  </si>
  <si>
    <t>ANTONESCU LILIANA</t>
  </si>
  <si>
    <t>Liceul Teoretic „CONSTANTIN ȘERBAN ” Aleșd</t>
  </si>
  <si>
    <t>MOISIN MONICA</t>
  </si>
  <si>
    <t>Colegiul Tehnic  „ALEXANDRU ROMAN” Aleșd</t>
  </si>
  <si>
    <t xml:space="preserve">MUDURA SORIN  </t>
  </si>
  <si>
    <t>Colegiul Tehnic  Nr.1 Vadu Crișului</t>
  </si>
  <si>
    <t>GORDAN CĂLIN</t>
  </si>
  <si>
    <t>Liceul Teoretic „CONSTANTIN ȘERBAN” Aleșd</t>
  </si>
  <si>
    <t>Colegiul Național „SAMUIL VULCAN” Beiuș</t>
  </si>
  <si>
    <t>COPIL OLIMPIA</t>
  </si>
  <si>
    <t>IENCIU MARTA</t>
  </si>
  <si>
    <t>BERCOVICI CRINA</t>
  </si>
  <si>
    <t>Colegiul Tehnic „IOAN CIORDAȘ” Beiuș</t>
  </si>
  <si>
    <t>CAP  SIMONA</t>
  </si>
  <si>
    <r>
      <t xml:space="preserve"> </t>
    </r>
    <r>
      <rPr>
        <sz val="11"/>
        <color theme="1"/>
        <rFont val="Times New Roman"/>
        <family val="1"/>
      </rPr>
      <t>Colegiul Tehnic „IOAN CIORDAȘ” Beiuș</t>
    </r>
  </si>
  <si>
    <t xml:space="preserve">MEHESZ GECSZI STEFAN   </t>
  </si>
  <si>
    <t>Liceul Tehnologic Nr. 1 Șuncuiuș</t>
  </si>
  <si>
    <t>Școala Gimnazială „DACIA” Oradea</t>
  </si>
  <si>
    <t>CURILĂ DIANA</t>
  </si>
  <si>
    <t>TIMAR ALINA</t>
  </si>
  <si>
    <t>FAUR MARCELA</t>
  </si>
  <si>
    <t xml:space="preserve">Școala Gimnazială Nr.11 Oradea. </t>
  </si>
  <si>
    <t>Liceul Teoretic „ONISIFOR GHIBU” Oradea</t>
  </si>
  <si>
    <t>CURILĂ CORINA</t>
  </si>
  <si>
    <t>VESA MARIANA</t>
  </si>
  <si>
    <t>KELE  DANIELA</t>
  </si>
  <si>
    <t>CODĂU TEODORA</t>
  </si>
  <si>
    <t>Școala Gimnazială „DIMITRIE CANTEMIR”Oradea</t>
  </si>
  <si>
    <t>Colegiul Național „EMANUIL GOJDU” Oradea</t>
  </si>
  <si>
    <t>NICOARĂ FLORIN</t>
  </si>
  <si>
    <t>PETRUȚA GELU</t>
  </si>
  <si>
    <t>NICOARĂ CORINA</t>
  </si>
  <si>
    <t>CHIȘIU GABRIELA</t>
  </si>
  <si>
    <t>BĂGUȚ MIHAELA</t>
  </si>
  <si>
    <t>Liceul Teoretic„AUREL LAZĂR”Oradea.</t>
  </si>
  <si>
    <t>VOICU TATIANA</t>
  </si>
  <si>
    <t>TURC FLORENTINA</t>
  </si>
  <si>
    <t>MECHEREȘ DANIELA</t>
  </si>
  <si>
    <t>BETUKER ENIKO</t>
  </si>
  <si>
    <t>Liceul Teoretic „HORVATH JANOS” Marghita</t>
  </si>
  <si>
    <t>URSAN RODICA</t>
  </si>
  <si>
    <t>Colegiul Național „OCTAVIAN GOGA” Marghita</t>
  </si>
  <si>
    <t>Colegiul Național „IOSIF VULCAN” Oradea</t>
  </si>
  <si>
    <t>CHIRILĂ ADRIANA</t>
  </si>
  <si>
    <t>GABOR RĂZVAN</t>
  </si>
  <si>
    <t>SZAKALL ANNA-ILDIKO</t>
  </si>
  <si>
    <t>Liceul Teoretic German „FRIEDRICH SCHILLER” Oradea</t>
  </si>
  <si>
    <t>Liceul Teoretic „PETOFI ȘANDOR” Săcuieni</t>
  </si>
  <si>
    <t>MAJOR JOZSEF</t>
  </si>
  <si>
    <t>ZSISKU IOANA</t>
  </si>
  <si>
    <t>POPESCU ENIKO</t>
  </si>
  <si>
    <t>SZELL ERZSEBET</t>
  </si>
  <si>
    <t>Liceul Teoretic  „PETOFI ȘANDOR” Săcuieni.</t>
  </si>
  <si>
    <t>SOKI BELA</t>
  </si>
  <si>
    <t>Colegiul Național „TEODOR NEȘ” Salonta</t>
  </si>
  <si>
    <t>prof.MESZAR IULIANA</t>
  </si>
  <si>
    <t>GALEA LIVIU</t>
  </si>
  <si>
    <t>BUFTEA CLAUDIA</t>
  </si>
  <si>
    <t>NEACȘ EVELINA</t>
  </si>
  <si>
    <t>Colegiul Național „TEODOR NEȘ” Salonta.</t>
  </si>
  <si>
    <t>LUNG IOAN</t>
  </si>
  <si>
    <t>Colegiul Național „AVRAM IANCU” Ștei</t>
  </si>
  <si>
    <t>ANDRU CRISTIAN ADRIAN</t>
  </si>
  <si>
    <t>COROIU MANUELA</t>
  </si>
  <si>
    <t>FRAI MUGUREL</t>
  </si>
  <si>
    <t>LUCAN MIHAELA</t>
  </si>
  <si>
    <t>SERE ALEXANDRA-IOANA</t>
  </si>
  <si>
    <t>Școala Gimnazială „MIRON POMPILIU” Ștei.</t>
  </si>
  <si>
    <t>Liceul Teoretic „NICOLAE JIGA” Tinca</t>
  </si>
  <si>
    <t>ONIȚA-AVRAM ADRIANA</t>
  </si>
  <si>
    <t>MARTIN FLORICA</t>
  </si>
  <si>
    <t>ARDELEAN MARGARETA</t>
  </si>
  <si>
    <t>COCIȘ IOANA</t>
  </si>
  <si>
    <t>MADEAR VIORICA</t>
  </si>
  <si>
    <t>LUGOȘAN MEDA</t>
  </si>
  <si>
    <t>Liceul Teoretic „NICOLAE JIGA” Tinca.</t>
  </si>
  <si>
    <t>nr</t>
  </si>
  <si>
    <t>membru 3</t>
  </si>
  <si>
    <t>scoala 3</t>
  </si>
  <si>
    <t>presedinte</t>
  </si>
  <si>
    <t>Liceul Teoretic  „ONISIFOR GHIBU” Oradea</t>
  </si>
  <si>
    <t>Liceul Tehnologic  Nr.1 Suplacu de Barcău</t>
  </si>
  <si>
    <t>Liceul Teoretic  „PETOFI ȘANDOR” Săcuieni</t>
  </si>
  <si>
    <t>Liceul Teoretic „ARANY JANOS” Salonta</t>
  </si>
  <si>
    <t>Colegiul Tehnic „UNIREA” Ștei</t>
  </si>
  <si>
    <t>Inspectoratul Școlar Județean Bihor</t>
  </si>
  <si>
    <t>lavinia marinca</t>
  </si>
  <si>
    <t>MIRON AVRAM MIHAELA</t>
  </si>
  <si>
    <t>tibi szabo</t>
  </si>
  <si>
    <t>Pop Mircea</t>
  </si>
  <si>
    <t>Colegiu Ecomonic „PARTENIE COSMA” Oradea</t>
  </si>
  <si>
    <t>NASTE MONICA</t>
  </si>
  <si>
    <t>Colegiul Economic „PARTENIE COSMA” Oradea;</t>
  </si>
  <si>
    <t>chereji angela</t>
  </si>
  <si>
    <t>Colegiul Economic „ PARTENIE COSMA” Oradea;.</t>
  </si>
  <si>
    <t xml:space="preserve">CIOBANCA LIANA, </t>
  </si>
  <si>
    <t>MARC OVIDIU</t>
  </si>
  <si>
    <t>Liceul Tehnologic Sanitar „VASILE VOICULESCU” Oradea.</t>
  </si>
  <si>
    <t xml:space="preserve">cadar simona </t>
  </si>
  <si>
    <t>DOMOCOŞ ECATERINA</t>
  </si>
  <si>
    <t>Liceul Vocațional Pedagogic "NICOLAE BOLCAȘ" Beiuș</t>
  </si>
  <si>
    <t xml:space="preserve">Școala Gimnazială Nr.11 Oradea </t>
  </si>
  <si>
    <t>Școala Gimnazială Nr.11 Oradea</t>
  </si>
  <si>
    <t>manașturean nicoleta</t>
  </si>
  <si>
    <t>Colegiu Național „MIHAI EMINESCU” Oradea</t>
  </si>
  <si>
    <t>Colegiul Național „MIHAI EMINESCU” Oradea;</t>
  </si>
  <si>
    <t>Colegiul Tehnic „ TRAIAN VUIA” Oradea;</t>
  </si>
  <si>
    <t>Colegiul Național „MIHAI EMINESCU” Oradea.</t>
  </si>
  <si>
    <t>Liceul Tehnologic „HOREA” Marghita</t>
  </si>
  <si>
    <t>FAZAKAS AURICA</t>
  </si>
  <si>
    <t>Liceul Tehnologic „HOREA” Marghita;</t>
  </si>
  <si>
    <t>ORBAI ILONA</t>
  </si>
  <si>
    <t>Liceul Tehnologic Nr.1 Suplacu de Barcău;</t>
  </si>
  <si>
    <t>BOROȘ DORINA</t>
  </si>
  <si>
    <t>MOLNAR MARTA</t>
  </si>
  <si>
    <t>Liceul Tehnologic Nr.1Suplacu de Barcău.</t>
  </si>
  <si>
    <t>igaș gheorghe</t>
  </si>
  <si>
    <t>prof. Neag Alunița</t>
  </si>
  <si>
    <t>prof. Lata Ramona</t>
  </si>
  <si>
    <t>Colegiul Economic „PARTENIE COSMA” Oradea</t>
  </si>
  <si>
    <t>Colegiul Național „MIHAI EMINESCU” Oradea</t>
  </si>
  <si>
    <t>Colegiul Tehnic „ TRAIAN VUIA” Oradea</t>
  </si>
  <si>
    <t>Colegiul Economic „ PARTENIE COSMA” Oradea</t>
  </si>
  <si>
    <t>Liceul Tehnologic Sanitar „VASILE VOICULESCU” Oradea</t>
  </si>
  <si>
    <t>Liceul Tehnologic Nr1 Suplacu de Barcău</t>
  </si>
  <si>
    <t>Chiscoci Florica</t>
  </si>
  <si>
    <t>Kanyadi Zoltan</t>
  </si>
  <si>
    <t>Colegiul Național  „ONISIFOR GHIBU” Oradea</t>
  </si>
  <si>
    <t xml:space="preserve">Salajean Reka </t>
  </si>
  <si>
    <t>Popa Maria Laura</t>
  </si>
  <si>
    <t>Liceul Teoretic "Nicolae Jiga" Tinca  </t>
  </si>
  <si>
    <t>Liceul Vocațional Pedagogic "Nicolae Bolcaș" Beiuș</t>
  </si>
  <si>
    <t>Liceul Tehnologic Nr. 1 Suplacu de Barcău </t>
  </si>
  <si>
    <t>Școala Gimnazială "Floare de Lotus" Sînmartin  </t>
  </si>
  <si>
    <t>mudura sorin</t>
  </si>
  <si>
    <t>MECHEREȘ DANIELA SIMONA</t>
  </si>
  <si>
    <t>Ținc Ioan</t>
  </si>
  <si>
    <t>Colegiul Tehnic nr. 1 Vadu Crișului</t>
  </si>
  <si>
    <t>Colegiul Tehnic Nr. 1 Vadu Crișului  </t>
  </si>
  <si>
    <t>LICEUL TEHNOLOGIC NR.1 ȘUNCUIUȘ</t>
  </si>
  <si>
    <t>LAZĂU DUMITRU SEVERUS</t>
  </si>
  <si>
    <t>MEHESZ GECZI MIHAI JOMBOR</t>
  </si>
  <si>
    <t>ONIȚA-AVRAM ADRIANA SIMONA</t>
  </si>
  <si>
    <t>ARDELEAN MARGARETA- SIMONA</t>
  </si>
  <si>
    <t>BOGDAN FLORICA</t>
  </si>
  <si>
    <t xml:space="preserve">CLOP ANA MARIANA </t>
  </si>
  <si>
    <t>DUME ALEXANDRA TEODORA</t>
  </si>
  <si>
    <t>ORBAN ILONA KARMEN</t>
  </si>
  <si>
    <t>ERDEI SANDOR</t>
  </si>
  <si>
    <t>HODGYAI EDIT</t>
  </si>
  <si>
    <t>ȘCOALA GIMNAZIALĂ „MISKOLCZY KAROLY” MIȘCA</t>
  </si>
  <si>
    <t>IANC ILEANA FLORENTINA</t>
  </si>
  <si>
    <t>INDRIE ADRIANA CAMELIA</t>
  </si>
  <si>
    <t>ȘCOALA GIMNAZIALĂ „AUREL POP” OȘORHEI</t>
  </si>
  <si>
    <t>PARUS VIOLETA ANA</t>
  </si>
  <si>
    <t>CREŢ MĂDĂLINA FLORINA</t>
  </si>
  <si>
    <t>MIARA JANINA - IOANA</t>
  </si>
  <si>
    <t>TAMBA V. ANCUTA MARIA</t>
  </si>
  <si>
    <t>IANCU I. IONUT TUDOR</t>
  </si>
  <si>
    <t>Școala Gimnazială "Floare de Lotus" Sânmartin  </t>
  </si>
  <si>
    <t xml:space="preserve">Lorincz Anita </t>
  </si>
  <si>
    <t>ȘCOALA GIMNAZIALĂ NR.1 REMETEA</t>
  </si>
  <si>
    <t>Szabó Tiberiu</t>
  </si>
  <si>
    <t xml:space="preserve">Mehesz Geczi Mihai </t>
  </si>
  <si>
    <t>Colegiul Tehnic Nr.1 Vadu Crişului</t>
  </si>
  <si>
    <t>Igaș Gheorghe</t>
  </si>
  <si>
    <t>Miara Janina - Ioana</t>
  </si>
  <si>
    <t>Şcoala Gimnazială Nr. 1 Săcădat</t>
  </si>
  <si>
    <t>Mârza Alina Cristina</t>
  </si>
  <si>
    <t>Liceul Teoretic "Gabriel Ţepelea" Borod</t>
  </si>
  <si>
    <t>Paruș Violeta Ana</t>
  </si>
  <si>
    <t>Chifor Dorin - Gheorghe</t>
  </si>
  <si>
    <t>Șulea Andrada - Nicoleta</t>
  </si>
  <si>
    <t>Pap Rita</t>
  </si>
  <si>
    <t>Colegiul Național "Iosif Vulcan" Oradea</t>
  </si>
  <si>
    <t>Şcoala Gimnazială "Floare de Lotus" Sânmartin</t>
  </si>
  <si>
    <t>Baciu Claudia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</si>
</sst>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9"/>
      <name val="Verdana"/>
      <family val="2"/>
    </font>
    <font>
      <b/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7" fillId="0" borderId="0" xfId="0" applyFont="1"/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A3" sqref="A3"/>
    </sheetView>
  </sheetViews>
  <sheetFormatPr defaultRowHeight="15" x14ac:dyDescent="0.25"/>
  <cols>
    <col min="1" max="1" width="9.140625" style="3" customWidth="1"/>
    <col min="2" max="2" width="45.5703125" style="3" customWidth="1"/>
    <col min="3" max="6" width="16.85546875" style="3" customWidth="1"/>
    <col min="7" max="7" width="35.5703125" style="3" customWidth="1"/>
    <col min="8" max="10" width="16.85546875" style="3" customWidth="1"/>
    <col min="11" max="14" width="17.140625" style="3" customWidth="1"/>
    <col min="15" max="16384" width="9.140625" style="3"/>
  </cols>
  <sheetData>
    <row r="1" spans="1:14" x14ac:dyDescent="0.25">
      <c r="A1" s="3" t="s">
        <v>95</v>
      </c>
      <c r="B1" s="3" t="s">
        <v>1</v>
      </c>
      <c r="C1" s="3" t="s">
        <v>98</v>
      </c>
      <c r="D1" s="3" t="s">
        <v>4</v>
      </c>
      <c r="E1" s="3" t="s">
        <v>5</v>
      </c>
      <c r="F1" s="3" t="s">
        <v>7</v>
      </c>
      <c r="G1" s="3" t="s">
        <v>9</v>
      </c>
      <c r="H1" s="3" t="s">
        <v>10</v>
      </c>
      <c r="I1" s="3" t="s">
        <v>14</v>
      </c>
      <c r="J1" s="3" t="s">
        <v>15</v>
      </c>
      <c r="K1" s="3" t="s">
        <v>17</v>
      </c>
      <c r="L1" s="3" t="s">
        <v>18</v>
      </c>
      <c r="M1" s="3" t="s">
        <v>96</v>
      </c>
      <c r="N1" s="3" t="s">
        <v>97</v>
      </c>
    </row>
    <row r="2" spans="1:14" ht="75" x14ac:dyDescent="0.25">
      <c r="A2" s="3">
        <v>35</v>
      </c>
      <c r="B2" s="4" t="s">
        <v>0</v>
      </c>
      <c r="C2" s="5" t="str">
        <f>CONCATENATE("prof. ",PROPER(Foaie1!C2))</f>
        <v>prof. Bathori Eva</v>
      </c>
      <c r="D2" s="5" t="s">
        <v>0</v>
      </c>
      <c r="E2" s="5" t="str">
        <f>CONCATENATE("prof. ",PROPER(Foaie1!E2))</f>
        <v>prof. Kovacs Clara</v>
      </c>
      <c r="F2" s="5" t="s">
        <v>2</v>
      </c>
      <c r="G2" s="5" t="str">
        <f>CONCATENATE("prof. ",PROPER(Foaie1!G2))</f>
        <v>prof. Nagy Gyongyike  Erzebet</v>
      </c>
      <c r="H2" s="5" t="s">
        <v>8</v>
      </c>
      <c r="I2" s="5" t="str">
        <f>CONCATENATE("prof. ",PROPER(Foaie1!I2))</f>
        <v>prof. Bodi Zsofia</v>
      </c>
      <c r="J2" s="5" t="s">
        <v>13</v>
      </c>
      <c r="K2" s="5" t="str">
        <f>CONCATENATE("prof. ",PROPER(Foaie1!K2))</f>
        <v>prof. Bodi Janos</v>
      </c>
      <c r="L2" s="5" t="s">
        <v>0</v>
      </c>
      <c r="M2" s="3" t="str">
        <f>IF(Foaie1!M2&lt;&gt;"",CONCATENATE("prof. ",PROPER(Foaie1!M2)),"")</f>
        <v/>
      </c>
      <c r="N2" s="3" t="str">
        <f>IF(Foaie1!N2&lt;&gt;"",CONCATENATE("prof. ",Foaie1!N2),"")</f>
        <v/>
      </c>
    </row>
    <row r="3" spans="1:14" ht="45" x14ac:dyDescent="0.25">
      <c r="A3" s="3">
        <f>A2+1</f>
        <v>36</v>
      </c>
      <c r="B3" s="5" t="s">
        <v>20</v>
      </c>
      <c r="C3" s="5" t="str">
        <f>CONCATENATE("prof. ",PROPER(Foaie1!C3))</f>
        <v>prof. Antonescu Liliana</v>
      </c>
      <c r="D3" s="5" t="s">
        <v>20</v>
      </c>
      <c r="E3" s="5" t="str">
        <f>CONCATENATE("prof. ",PROPER(Foaie1!E3))</f>
        <v>prof. Moisin Monica</v>
      </c>
      <c r="F3" s="5" t="s">
        <v>22</v>
      </c>
      <c r="G3" s="5" t="str">
        <f>CONCATENATE("prof. ",PROPER(Foaie1!G3))</f>
        <v xml:space="preserve">prof. Mudura Sorin  </v>
      </c>
      <c r="H3" s="3" t="s">
        <v>24</v>
      </c>
      <c r="I3" s="5" t="str">
        <f>CONCATENATE("prof. ",PROPER(Foaie1!I3))</f>
        <v>prof. Gordan Călin</v>
      </c>
      <c r="J3" s="5" t="s">
        <v>26</v>
      </c>
      <c r="K3" s="5" t="str">
        <f>CONCATENATE("prof. ",PROPER(Foaie1!K3))</f>
        <v xml:space="preserve">prof. Mehesz Gecszi Stefan   </v>
      </c>
      <c r="L3" s="3" t="s">
        <v>35</v>
      </c>
      <c r="M3" s="3" t="str">
        <f>IF(Foaie1!M3&lt;&gt;"",CONCATENATE("prof. ",PROPER(Foaie1!M3)),"")</f>
        <v/>
      </c>
      <c r="N3" s="3" t="str">
        <f>IF(Foaie1!N3&lt;&gt;"",CONCATENATE("prof. ",Foaie1!N3),"")</f>
        <v/>
      </c>
    </row>
    <row r="4" spans="1:14" ht="45" x14ac:dyDescent="0.25">
      <c r="A4" s="3">
        <f t="shared" ref="A4:A13" si="0">A3+1</f>
        <v>37</v>
      </c>
      <c r="B4" s="4" t="s">
        <v>27</v>
      </c>
      <c r="C4" s="5" t="str">
        <f>CONCATENATE("prof. ",PROPER(Foaie1!C4))</f>
        <v>prof. Copil Olimpia</v>
      </c>
      <c r="D4" s="5" t="s">
        <v>27</v>
      </c>
      <c r="E4" s="5" t="str">
        <f>CONCATENATE("prof. ",PROPER(Foaie1!E4))</f>
        <v>prof. Domocoş Ecaterina</v>
      </c>
      <c r="F4" s="5" t="s">
        <v>27</v>
      </c>
      <c r="G4" s="5" t="str">
        <f>CONCATENATE("prof. ",PROPER(Foaie1!G4))</f>
        <v>prof. Ienciu Marta</v>
      </c>
      <c r="H4" s="5" t="s">
        <v>27</v>
      </c>
      <c r="I4" s="5" t="str">
        <f>CONCATENATE("prof. ",PROPER(Foaie1!I4))</f>
        <v>prof. Bercovici Crina</v>
      </c>
      <c r="J4" s="5" t="s">
        <v>31</v>
      </c>
      <c r="K4" s="5" t="str">
        <f>CONCATENATE("prof. ",PROPER(Foaie1!K4))</f>
        <v>prof. Cap  Simona</v>
      </c>
      <c r="L4" s="5" t="s">
        <v>27</v>
      </c>
      <c r="M4" s="3" t="str">
        <f>IF(Foaie1!M4&lt;&gt;"",CONCATENATE("prof. ",PROPER(Foaie1!M4)),"")</f>
        <v>prof. Popa Maria Laura</v>
      </c>
      <c r="N4" s="3" t="str">
        <f>IF(Foaie1!N4&lt;&gt;"",CONCATENATE("prof. ",Foaie1!N4),"")</f>
        <v>prof. Colegiul Național „SAMUIL VULCAN” Beiuș</v>
      </c>
    </row>
    <row r="5" spans="1:14" s="8" customFormat="1" ht="30" x14ac:dyDescent="0.25">
      <c r="A5" s="3">
        <f t="shared" si="0"/>
        <v>38</v>
      </c>
      <c r="B5" s="6" t="s">
        <v>36</v>
      </c>
      <c r="C5" s="5" t="str">
        <f>CONCATENATE("prof. ",PROPER(Foaie1!C5))</f>
        <v>prof. Curilă Diana</v>
      </c>
      <c r="D5" s="7" t="s">
        <v>36</v>
      </c>
      <c r="E5" s="5" t="str">
        <f>CONCATENATE("prof. ",PROPER(Foaie1!E5))</f>
        <v>prof. Lavinia Marinca</v>
      </c>
      <c r="F5" s="7" t="s">
        <v>36</v>
      </c>
      <c r="G5" s="5" t="str">
        <f>CONCATENATE("prof. ",PROPER(Foaie1!G5))</f>
        <v>prof. Timar Alina</v>
      </c>
      <c r="H5" s="7" t="s">
        <v>120</v>
      </c>
      <c r="I5" s="5" t="str">
        <f>CONCATENATE("prof. ",PROPER(Foaie1!I5))</f>
        <v>prof. Faur Marcela</v>
      </c>
      <c r="J5" s="7" t="s">
        <v>40</v>
      </c>
      <c r="K5" s="5" t="str">
        <f>CONCATENATE("prof. ",PROPER(Foaie1!K5))</f>
        <v>prof. Manașturean Nicoleta</v>
      </c>
      <c r="L5" s="7" t="s">
        <v>36</v>
      </c>
      <c r="M5" s="3" t="str">
        <f>IF(Foaie1!M5&lt;&gt;"",CONCATENATE("prof. ",PROPER(Foaie1!M5)),"")</f>
        <v/>
      </c>
      <c r="N5" s="3" t="str">
        <f>IF(Foaie1!N5&lt;&gt;"",CONCATENATE("prof. ",Foaie1!N5),"")</f>
        <v/>
      </c>
    </row>
    <row r="6" spans="1:14" s="8" customFormat="1" ht="63" x14ac:dyDescent="0.25">
      <c r="A6" s="3">
        <f t="shared" si="0"/>
        <v>39</v>
      </c>
      <c r="B6" s="6" t="s">
        <v>146</v>
      </c>
      <c r="C6" s="5" t="str">
        <f>CONCATENATE("prof. ",PROPER(Foaie1!C6))</f>
        <v>prof. Curilă Corina</v>
      </c>
      <c r="D6" s="7" t="s">
        <v>146</v>
      </c>
      <c r="E6" s="5" t="str">
        <f>CONCATENATE("prof. ",PROPER(Foaie1!E6))</f>
        <v>prof. Codău Teodora</v>
      </c>
      <c r="F6" s="7" t="s">
        <v>146</v>
      </c>
      <c r="G6" s="5" t="str">
        <f>CONCATENATE("prof. ",PROPER(Foaie1!G6))</f>
        <v>prof. Kele  Daniela</v>
      </c>
      <c r="H6" s="7" t="s">
        <v>146</v>
      </c>
      <c r="I6" s="5" t="str">
        <f>CONCATENATE("prof. ",PROPER(Foaie1!I6))</f>
        <v>prof. Pop Mircea</v>
      </c>
      <c r="J6" s="7" t="s">
        <v>99</v>
      </c>
      <c r="K6" s="5" t="str">
        <f>CONCATENATE("prof. ",PROPER(Foaie1!K6))</f>
        <v>prof. Vesa Mariana</v>
      </c>
      <c r="L6" s="6" t="s">
        <v>46</v>
      </c>
      <c r="M6" s="3" t="str">
        <f>IF(Foaie1!M6&lt;&gt;"",CONCATENATE("prof. ",PROPER(Foaie1!M6)),"")</f>
        <v/>
      </c>
      <c r="N6" s="3" t="str">
        <f>IF(Foaie1!N6&lt;&gt;"",CONCATENATE("prof. ",Foaie1!N6),"")</f>
        <v/>
      </c>
    </row>
    <row r="7" spans="1:14" ht="47.25" x14ac:dyDescent="0.25">
      <c r="A7" s="3">
        <f t="shared" si="0"/>
        <v>40</v>
      </c>
      <c r="B7" s="4" t="s">
        <v>47</v>
      </c>
      <c r="C7" s="5" t="str">
        <f>CONCATENATE("prof. ",PROPER(Foaie1!C7))</f>
        <v>prof. Nicoară Florin</v>
      </c>
      <c r="D7" s="9" t="s">
        <v>47</v>
      </c>
      <c r="E7" s="5" t="str">
        <f>CONCATENATE("prof. ",PROPER(Foaie1!E7))</f>
        <v>prof. Petruța Gelu</v>
      </c>
      <c r="F7" s="9" t="s">
        <v>47</v>
      </c>
      <c r="G7" s="5" t="str">
        <f>CONCATENATE("prof. ",PROPER(Foaie1!G7))</f>
        <v>prof. Nicoară Corina</v>
      </c>
      <c r="H7" s="9" t="s">
        <v>47</v>
      </c>
      <c r="I7" s="5" t="str">
        <f>CONCATENATE("prof. ",PROPER(Foaie1!I7))</f>
        <v>prof. Chișiu Gabriela</v>
      </c>
      <c r="J7" s="9" t="s">
        <v>47</v>
      </c>
      <c r="K7" s="5" t="str">
        <f>CONCATENATE("prof. ",PROPER(Foaie1!K7))</f>
        <v>prof. Băguț Mihaela</v>
      </c>
      <c r="L7" s="10" t="s">
        <v>53</v>
      </c>
      <c r="M7" s="3" t="str">
        <f>IF(Foaie1!M7&lt;&gt;"",CONCATENATE("prof. ",PROPER(Foaie1!M7)),"")</f>
        <v/>
      </c>
      <c r="N7" s="3" t="str">
        <f>IF(Foaie1!N7&lt;&gt;"",CONCATENATE("prof. ",Foaie1!N7),"")</f>
        <v/>
      </c>
    </row>
    <row r="8" spans="1:14" ht="45" x14ac:dyDescent="0.25">
      <c r="A8" s="3">
        <f t="shared" si="0"/>
        <v>41</v>
      </c>
      <c r="B8" s="4" t="s">
        <v>60</v>
      </c>
      <c r="C8" s="5" t="str">
        <f>CONCATENATE("prof. ",PROPER(Foaie1!C8))</f>
        <v>prof. Ursan Rodica</v>
      </c>
      <c r="D8" s="3" t="s">
        <v>60</v>
      </c>
      <c r="E8" s="5" t="str">
        <f>CONCATENATE("prof. ",PROPER(Foaie1!E8))</f>
        <v>prof. Voicu Tatiana</v>
      </c>
      <c r="F8" s="9" t="s">
        <v>60</v>
      </c>
      <c r="G8" s="5" t="str">
        <f>CONCATENATE("prof. ",PROPER(Foaie1!G8))</f>
        <v>prof. Turc Florentina</v>
      </c>
      <c r="H8" s="9" t="s">
        <v>60</v>
      </c>
      <c r="I8" s="5" t="str">
        <f>CONCATENATE("prof. ",PROPER(Foaie1!I8))</f>
        <v>prof. Mechereș Daniela</v>
      </c>
      <c r="J8" s="9" t="s">
        <v>100</v>
      </c>
      <c r="K8" s="5" t="str">
        <f>CONCATENATE("prof. ",PROPER(Foaie1!K8))</f>
        <v>prof. Betuker Eniko</v>
      </c>
      <c r="L8" s="5" t="s">
        <v>58</v>
      </c>
      <c r="M8" s="3" t="str">
        <f>IF(Foaie1!M8&lt;&gt;"",CONCATENATE("prof. ",PROPER(Foaie1!M8)),"")</f>
        <v/>
      </c>
      <c r="N8" s="3" t="str">
        <f>IF(Foaie1!N8&lt;&gt;"",CONCATENATE("prof. ",Foaie1!N8),"")</f>
        <v/>
      </c>
    </row>
    <row r="9" spans="1:14" ht="75" x14ac:dyDescent="0.25">
      <c r="A9" s="3">
        <f t="shared" si="0"/>
        <v>42</v>
      </c>
      <c r="B9" s="2" t="s">
        <v>61</v>
      </c>
      <c r="C9" s="5" t="str">
        <f>CONCATENATE("prof. ",PROPER(Foaie1!C9))</f>
        <v>prof. Miron Avram Mihaela</v>
      </c>
      <c r="D9" s="2" t="s">
        <v>61</v>
      </c>
      <c r="E9" s="5" t="str">
        <f>CONCATENATE("prof. ",PROPER(Foaie1!E9))</f>
        <v>prof. Chirilă Adriana</v>
      </c>
      <c r="F9" s="2" t="s">
        <v>61</v>
      </c>
      <c r="G9" s="5" t="str">
        <f>CONCATENATE("prof. ",PROPER(Foaie1!G9))</f>
        <v>prof. Tibi Szabo</v>
      </c>
      <c r="H9" s="1" t="s">
        <v>61</v>
      </c>
      <c r="I9" s="5" t="str">
        <f>CONCATENATE("prof. ",PROPER(Foaie1!I9))</f>
        <v>prof. Gabor Răzvan</v>
      </c>
      <c r="J9" s="1" t="s">
        <v>61</v>
      </c>
      <c r="K9" s="5" t="str">
        <f>CONCATENATE("prof. ",PROPER(Foaie1!K9))</f>
        <v>prof. Szakall Anna-Ildiko</v>
      </c>
      <c r="L9" s="5" t="s">
        <v>65</v>
      </c>
      <c r="M9" s="3" t="str">
        <f>IF(Foaie1!M9&lt;&gt;"",CONCATENATE("prof. ",PROPER(Foaie1!M9)),"")</f>
        <v/>
      </c>
      <c r="N9" s="3" t="str">
        <f>IF(Foaie1!N9&lt;&gt;"",CONCATENATE("prof. ",Foaie1!N9),"")</f>
        <v/>
      </c>
    </row>
    <row r="10" spans="1:14" ht="60" x14ac:dyDescent="0.25">
      <c r="A10" s="3">
        <f t="shared" si="0"/>
        <v>43</v>
      </c>
      <c r="B10" s="2" t="s">
        <v>66</v>
      </c>
      <c r="C10" s="5" t="str">
        <f>CONCATENATE("prof. ",PROPER(Foaie1!C10))</f>
        <v>prof. Major Jozsef</v>
      </c>
      <c r="D10" s="1" t="s">
        <v>66</v>
      </c>
      <c r="E10" s="5" t="str">
        <f>CONCATENATE("prof. ",PROPER(Foaie1!E10))</f>
        <v>prof. Zsisku Ioana</v>
      </c>
      <c r="F10" s="1" t="s">
        <v>66</v>
      </c>
      <c r="G10" s="5" t="str">
        <f>CONCATENATE("prof. ",PROPER(Foaie1!G10))</f>
        <v>prof. Popescu Eniko</v>
      </c>
      <c r="H10" s="1" t="s">
        <v>101</v>
      </c>
      <c r="I10" s="5" t="str">
        <f>CONCATENATE("prof. ",PROPER(Foaie1!I10))</f>
        <v>prof. Szell Erzsebet</v>
      </c>
      <c r="J10" s="1" t="s">
        <v>71</v>
      </c>
      <c r="K10" s="5" t="str">
        <f>CONCATENATE("prof. ",PROPER(Foaie1!K10))</f>
        <v>prof. Soki Bela</v>
      </c>
      <c r="L10" s="1" t="s">
        <v>66</v>
      </c>
      <c r="M10" s="3" t="str">
        <f>IF(Foaie1!M10&lt;&gt;"",CONCATENATE("prof. ",PROPER(Foaie1!M10)),"")</f>
        <v xml:space="preserve">prof. Salajean Reka </v>
      </c>
      <c r="N10" s="1" t="s">
        <v>66</v>
      </c>
    </row>
    <row r="11" spans="1:14" ht="45" x14ac:dyDescent="0.25">
      <c r="A11" s="3">
        <f t="shared" si="0"/>
        <v>44</v>
      </c>
      <c r="B11" s="2" t="s">
        <v>73</v>
      </c>
      <c r="C11" s="5" t="str">
        <f>CONCATENATE("prof. ",PROPER(Foaie1!C11))</f>
        <v>prof. Lung Ioan</v>
      </c>
      <c r="D11" s="3" t="s">
        <v>73</v>
      </c>
      <c r="E11" s="5" t="str">
        <f>CONCATENATE("prof. ",PROPER(Foaie1!E11))</f>
        <v>prof. Prof.Meszar Iuliana</v>
      </c>
      <c r="F11" s="1" t="s">
        <v>102</v>
      </c>
      <c r="G11" s="5" t="str">
        <f>CONCATENATE("prof. ",PROPER(Foaie1!G11))</f>
        <v>prof. Galea Liviu</v>
      </c>
      <c r="H11" s="1" t="s">
        <v>73</v>
      </c>
      <c r="I11" s="5" t="str">
        <f>CONCATENATE("prof. ",PROPER(Foaie1!I11))</f>
        <v>prof. Buftea Claudia</v>
      </c>
      <c r="J11" s="1" t="s">
        <v>73</v>
      </c>
      <c r="K11" s="5" t="str">
        <f>CONCATENATE("prof. ",PROPER(Foaie1!K11))</f>
        <v>prof. Neacș Evelina</v>
      </c>
      <c r="L11" s="1" t="s">
        <v>78</v>
      </c>
      <c r="M11" s="3" t="str">
        <f>IF(Foaie1!M11&lt;&gt;"",CONCATENATE("prof. ",PROPER(Foaie1!M11)),"")</f>
        <v/>
      </c>
      <c r="N11" s="3" t="str">
        <f>IF(Foaie1!N11&lt;&gt;"",CONCATENATE("prof. ",Foaie1!N11),"")</f>
        <v/>
      </c>
    </row>
    <row r="12" spans="1:14" ht="45" x14ac:dyDescent="0.25">
      <c r="A12" s="3">
        <f t="shared" si="0"/>
        <v>45</v>
      </c>
      <c r="B12" s="2" t="s">
        <v>80</v>
      </c>
      <c r="C12" s="5" t="str">
        <f>CONCATENATE("prof. ",PROPER(Foaie1!C12))</f>
        <v>prof. Andru Cristian Adrian</v>
      </c>
      <c r="D12" s="1" t="s">
        <v>80</v>
      </c>
      <c r="E12" s="5" t="str">
        <f>CONCATENATE("prof. ",PROPER(Foaie1!E12))</f>
        <v>prof. Coroiu Manuela</v>
      </c>
      <c r="F12" s="1" t="s">
        <v>80</v>
      </c>
      <c r="G12" s="5" t="str">
        <f>CONCATENATE("prof. ",PROPER(Foaie1!G12))</f>
        <v>prof. Frai Mugurel</v>
      </c>
      <c r="H12" s="1" t="s">
        <v>80</v>
      </c>
      <c r="I12" s="5" t="str">
        <f>CONCATENATE("prof. ",PROPER(Foaie1!I12))</f>
        <v>prof. Lucan Mihaela</v>
      </c>
      <c r="J12" s="1" t="s">
        <v>103</v>
      </c>
      <c r="K12" s="5" t="str">
        <f>CONCATENATE("prof. ",PROPER(Foaie1!K12))</f>
        <v>prof. Sere Alexandra-Ioana</v>
      </c>
      <c r="L12" s="1" t="s">
        <v>86</v>
      </c>
      <c r="M12" s="3" t="str">
        <f>IF(Foaie1!M12&lt;&gt;"",CONCATENATE("prof. ",PROPER(Foaie1!M12)),"")</f>
        <v/>
      </c>
      <c r="N12" s="3" t="str">
        <f>IF(Foaie1!N12&lt;&gt;"",CONCATENATE("prof. ",Foaie1!N12),"")</f>
        <v/>
      </c>
    </row>
    <row r="13" spans="1:14" ht="60" x14ac:dyDescent="0.25">
      <c r="A13" s="3">
        <f t="shared" si="0"/>
        <v>46</v>
      </c>
      <c r="B13" s="2" t="s">
        <v>87</v>
      </c>
      <c r="C13" s="5" t="str">
        <f>CONCATENATE("prof. ",PROPER(Foaie1!C13))</f>
        <v>prof. Onița-Avram Adriana</v>
      </c>
      <c r="D13" s="1" t="s">
        <v>104</v>
      </c>
      <c r="E13" s="5" t="str">
        <f>CONCATENATE("prof. ",PROPER(Foaie1!E13))</f>
        <v>prof. Martin Florica</v>
      </c>
      <c r="F13" s="1" t="s">
        <v>87</v>
      </c>
      <c r="G13" s="5" t="str">
        <f>CONCATENATE("prof. ",PROPER(Foaie1!G13))</f>
        <v>prof. Ardelean Margareta</v>
      </c>
      <c r="H13" s="1" t="s">
        <v>87</v>
      </c>
      <c r="I13" s="5" t="str">
        <f>CONCATENATE("prof. ",PROPER(Foaie1!I13))</f>
        <v>prof. Cociș Ioana</v>
      </c>
      <c r="J13" s="1" t="s">
        <v>87</v>
      </c>
      <c r="K13" s="5" t="str">
        <f>CONCATENATE("prof. ",PROPER(Foaie1!K13))</f>
        <v>prof. Madear Viorica</v>
      </c>
      <c r="L13" s="1" t="s">
        <v>87</v>
      </c>
      <c r="M13" s="3" t="str">
        <f>IF(Foaie1!M13&lt;&gt;"",CONCATENATE("prof. ",PROPER(Foaie1!M13)),"")</f>
        <v>prof. Lugoșan Meda</v>
      </c>
      <c r="N13" s="3" t="str">
        <f>IF(Foaie1!N13&lt;&gt;"",CONCATENATE("prof. ",Foaie1!N13),"")</f>
        <v>prof. Liceul Teoretic „NICOLAE JIGA” Tinca.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4" workbookViewId="0">
      <selection activeCell="C10" sqref="C10"/>
    </sheetView>
  </sheetViews>
  <sheetFormatPr defaultRowHeight="15" x14ac:dyDescent="0.25"/>
  <cols>
    <col min="1" max="1" width="9.140625" style="3" customWidth="1"/>
    <col min="2" max="2" width="45.5703125" style="3" customWidth="1"/>
    <col min="3" max="10" width="16.85546875" style="3" customWidth="1"/>
    <col min="11" max="14" width="17.140625" style="3" customWidth="1"/>
    <col min="15" max="16384" width="9.140625" style="3"/>
  </cols>
  <sheetData>
    <row r="1" spans="1:15" x14ac:dyDescent="0.25">
      <c r="A1" s="3" t="s">
        <v>95</v>
      </c>
      <c r="B1" s="3" t="s">
        <v>1</v>
      </c>
      <c r="C1" s="3" t="s">
        <v>98</v>
      </c>
      <c r="D1" s="3" t="s">
        <v>4</v>
      </c>
      <c r="E1" s="3" t="s">
        <v>5</v>
      </c>
      <c r="F1" s="3" t="s">
        <v>7</v>
      </c>
      <c r="G1" s="3" t="s">
        <v>9</v>
      </c>
      <c r="H1" s="3" t="s">
        <v>10</v>
      </c>
      <c r="I1" s="3" t="s">
        <v>14</v>
      </c>
      <c r="J1" s="3" t="s">
        <v>15</v>
      </c>
      <c r="K1" s="3" t="s">
        <v>17</v>
      </c>
      <c r="L1" s="3" t="s">
        <v>18</v>
      </c>
      <c r="M1" s="3" t="s">
        <v>96</v>
      </c>
      <c r="N1" s="3" t="s">
        <v>97</v>
      </c>
    </row>
    <row r="2" spans="1:15" ht="75" x14ac:dyDescent="0.25">
      <c r="A2" s="3">
        <v>1</v>
      </c>
      <c r="B2" s="4" t="s">
        <v>0</v>
      </c>
      <c r="C2" s="5" t="s">
        <v>3</v>
      </c>
      <c r="D2" s="5" t="s">
        <v>0</v>
      </c>
      <c r="E2" s="5" t="s">
        <v>6</v>
      </c>
      <c r="F2" s="5" t="s">
        <v>2</v>
      </c>
      <c r="G2" s="5" t="s">
        <v>11</v>
      </c>
      <c r="H2" s="5" t="s">
        <v>8</v>
      </c>
      <c r="I2" s="5" t="s">
        <v>12</v>
      </c>
      <c r="J2" s="5" t="s">
        <v>13</v>
      </c>
      <c r="K2" s="5" t="s">
        <v>16</v>
      </c>
      <c r="L2" s="5" t="s">
        <v>0</v>
      </c>
      <c r="O2" s="3" t="str">
        <f>PROPER(C2)</f>
        <v>Bathori Eva</v>
      </c>
    </row>
    <row r="3" spans="1:15" ht="45" x14ac:dyDescent="0.25">
      <c r="A3" s="3">
        <f>A2+1</f>
        <v>2</v>
      </c>
      <c r="B3" s="5" t="s">
        <v>20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3" t="s">
        <v>24</v>
      </c>
      <c r="I3" s="5" t="s">
        <v>25</v>
      </c>
      <c r="J3" s="5" t="s">
        <v>26</v>
      </c>
      <c r="K3" s="5" t="s">
        <v>34</v>
      </c>
      <c r="L3" s="3" t="s">
        <v>35</v>
      </c>
    </row>
    <row r="4" spans="1:15" ht="60" x14ac:dyDescent="0.25">
      <c r="A4" s="3">
        <f t="shared" ref="A4:A13" si="0">A3+1</f>
        <v>3</v>
      </c>
      <c r="B4" s="4" t="s">
        <v>27</v>
      </c>
      <c r="C4" s="5" t="s">
        <v>28</v>
      </c>
      <c r="D4" s="5" t="s">
        <v>27</v>
      </c>
      <c r="E4" s="5" t="s">
        <v>118</v>
      </c>
      <c r="F4" s="5" t="s">
        <v>119</v>
      </c>
      <c r="G4" s="5" t="s">
        <v>29</v>
      </c>
      <c r="H4" s="5" t="s">
        <v>27</v>
      </c>
      <c r="I4" s="5" t="s">
        <v>30</v>
      </c>
      <c r="J4" s="5" t="s">
        <v>31</v>
      </c>
      <c r="K4" s="5" t="s">
        <v>32</v>
      </c>
      <c r="L4" s="3" t="s">
        <v>33</v>
      </c>
      <c r="M4" s="3" t="s">
        <v>148</v>
      </c>
      <c r="N4" s="5" t="s">
        <v>27</v>
      </c>
    </row>
    <row r="5" spans="1:15" s="11" customFormat="1" ht="30" x14ac:dyDescent="0.25">
      <c r="A5" s="11">
        <f t="shared" si="0"/>
        <v>4</v>
      </c>
      <c r="B5" s="4" t="s">
        <v>36</v>
      </c>
      <c r="C5" s="9" t="s">
        <v>37</v>
      </c>
      <c r="D5" s="9" t="s">
        <v>36</v>
      </c>
      <c r="E5" s="9" t="s">
        <v>105</v>
      </c>
      <c r="F5" s="9" t="s">
        <v>36</v>
      </c>
      <c r="G5" s="9" t="s">
        <v>38</v>
      </c>
      <c r="H5" s="9" t="s">
        <v>120</v>
      </c>
      <c r="I5" s="9" t="s">
        <v>39</v>
      </c>
      <c r="J5" s="9" t="s">
        <v>120</v>
      </c>
      <c r="K5" s="9" t="s">
        <v>122</v>
      </c>
      <c r="L5" s="9" t="s">
        <v>121</v>
      </c>
    </row>
    <row r="6" spans="1:15" s="8" customFormat="1" ht="63" x14ac:dyDescent="0.25">
      <c r="A6" s="3">
        <f t="shared" si="0"/>
        <v>5</v>
      </c>
      <c r="B6" s="6" t="s">
        <v>41</v>
      </c>
      <c r="C6" s="7" t="s">
        <v>42</v>
      </c>
      <c r="D6" s="7" t="s">
        <v>41</v>
      </c>
      <c r="E6" s="6" t="s">
        <v>45</v>
      </c>
      <c r="F6" s="6" t="s">
        <v>46</v>
      </c>
      <c r="G6" s="7" t="s">
        <v>44</v>
      </c>
      <c r="H6" s="7" t="s">
        <v>99</v>
      </c>
      <c r="I6" s="7" t="s">
        <v>108</v>
      </c>
      <c r="J6" s="7" t="s">
        <v>41</v>
      </c>
      <c r="K6" s="7" t="s">
        <v>43</v>
      </c>
      <c r="L6" s="7" t="s">
        <v>41</v>
      </c>
    </row>
    <row r="7" spans="1:15" ht="47.25" x14ac:dyDescent="0.25">
      <c r="A7" s="3">
        <f t="shared" si="0"/>
        <v>6</v>
      </c>
      <c r="B7" s="4" t="s">
        <v>47</v>
      </c>
      <c r="C7" s="7" t="s">
        <v>48</v>
      </c>
      <c r="D7" s="9" t="s">
        <v>47</v>
      </c>
      <c r="E7" s="9" t="s">
        <v>49</v>
      </c>
      <c r="F7" s="9" t="s">
        <v>47</v>
      </c>
      <c r="G7" s="9" t="s">
        <v>50</v>
      </c>
      <c r="H7" s="9" t="s">
        <v>47</v>
      </c>
      <c r="I7" s="9" t="s">
        <v>51</v>
      </c>
      <c r="J7" s="9" t="s">
        <v>47</v>
      </c>
      <c r="K7" s="9" t="s">
        <v>52</v>
      </c>
      <c r="L7" s="10" t="s">
        <v>53</v>
      </c>
    </row>
    <row r="8" spans="1:15" ht="45" x14ac:dyDescent="0.25">
      <c r="A8" s="3">
        <f t="shared" si="0"/>
        <v>7</v>
      </c>
      <c r="B8" s="4" t="s">
        <v>60</v>
      </c>
      <c r="C8" s="3" t="s">
        <v>59</v>
      </c>
      <c r="D8" s="3" t="s">
        <v>60</v>
      </c>
      <c r="E8" s="9" t="s">
        <v>54</v>
      </c>
      <c r="F8" s="9" t="s">
        <v>60</v>
      </c>
      <c r="G8" s="9" t="s">
        <v>55</v>
      </c>
      <c r="H8" s="9" t="s">
        <v>60</v>
      </c>
      <c r="I8" s="9" t="s">
        <v>56</v>
      </c>
      <c r="J8" s="9" t="s">
        <v>100</v>
      </c>
      <c r="K8" s="5" t="s">
        <v>57</v>
      </c>
      <c r="L8" s="5" t="s">
        <v>58</v>
      </c>
    </row>
    <row r="9" spans="1:15" ht="75" x14ac:dyDescent="0.25">
      <c r="A9" s="3">
        <f t="shared" si="0"/>
        <v>8</v>
      </c>
      <c r="B9" s="2" t="s">
        <v>61</v>
      </c>
      <c r="C9" s="8" t="s">
        <v>106</v>
      </c>
      <c r="D9" s="1" t="s">
        <v>61</v>
      </c>
      <c r="E9" s="1" t="s">
        <v>62</v>
      </c>
      <c r="F9" s="1" t="s">
        <v>61</v>
      </c>
      <c r="G9" s="3" t="s">
        <v>107</v>
      </c>
      <c r="H9" s="1" t="s">
        <v>61</v>
      </c>
      <c r="I9" s="1" t="s">
        <v>63</v>
      </c>
      <c r="J9" s="1" t="s">
        <v>61</v>
      </c>
      <c r="K9" s="5" t="s">
        <v>64</v>
      </c>
      <c r="L9" s="5" t="s">
        <v>65</v>
      </c>
    </row>
    <row r="10" spans="1:15" ht="60" x14ac:dyDescent="0.25">
      <c r="A10" s="3">
        <f t="shared" si="0"/>
        <v>9</v>
      </c>
      <c r="B10" s="2" t="s">
        <v>66</v>
      </c>
      <c r="C10" s="1" t="s">
        <v>67</v>
      </c>
      <c r="D10" s="1" t="s">
        <v>66</v>
      </c>
      <c r="E10" s="1" t="s">
        <v>68</v>
      </c>
      <c r="F10" s="1" t="s">
        <v>66</v>
      </c>
      <c r="G10" s="1" t="s">
        <v>69</v>
      </c>
      <c r="H10" s="1" t="s">
        <v>101</v>
      </c>
      <c r="I10" s="1" t="s">
        <v>70</v>
      </c>
      <c r="J10" s="1" t="s">
        <v>71</v>
      </c>
      <c r="K10" s="1" t="s">
        <v>72</v>
      </c>
      <c r="L10" s="1" t="s">
        <v>66</v>
      </c>
      <c r="M10" s="3" t="s">
        <v>147</v>
      </c>
    </row>
    <row r="11" spans="1:15" ht="45" x14ac:dyDescent="0.25">
      <c r="A11" s="3">
        <f t="shared" si="0"/>
        <v>10</v>
      </c>
      <c r="B11" s="2" t="s">
        <v>73</v>
      </c>
      <c r="C11" s="1" t="s">
        <v>79</v>
      </c>
      <c r="D11" s="3" t="s">
        <v>73</v>
      </c>
      <c r="E11" s="1" t="s">
        <v>74</v>
      </c>
      <c r="F11" s="1" t="s">
        <v>102</v>
      </c>
      <c r="G11" s="1" t="s">
        <v>75</v>
      </c>
      <c r="H11" s="1" t="s">
        <v>73</v>
      </c>
      <c r="I11" s="1" t="s">
        <v>76</v>
      </c>
      <c r="J11" s="1" t="s">
        <v>73</v>
      </c>
      <c r="K11" s="1" t="s">
        <v>77</v>
      </c>
      <c r="L11" s="1" t="s">
        <v>78</v>
      </c>
    </row>
    <row r="12" spans="1:15" ht="45" x14ac:dyDescent="0.25">
      <c r="A12" s="3">
        <f t="shared" si="0"/>
        <v>11</v>
      </c>
      <c r="B12" s="2" t="s">
        <v>80</v>
      </c>
      <c r="C12" s="1" t="s">
        <v>81</v>
      </c>
      <c r="D12" s="1" t="s">
        <v>80</v>
      </c>
      <c r="E12" s="1" t="s">
        <v>82</v>
      </c>
      <c r="F12" s="1" t="s">
        <v>80</v>
      </c>
      <c r="G12" s="1" t="s">
        <v>83</v>
      </c>
      <c r="H12" s="1" t="s">
        <v>80</v>
      </c>
      <c r="I12" s="1" t="s">
        <v>84</v>
      </c>
      <c r="J12" s="1" t="s">
        <v>103</v>
      </c>
      <c r="K12" s="1" t="s">
        <v>85</v>
      </c>
      <c r="L12" s="1" t="s">
        <v>86</v>
      </c>
    </row>
    <row r="13" spans="1:15" ht="45" x14ac:dyDescent="0.25">
      <c r="A13" s="3">
        <f t="shared" si="0"/>
        <v>12</v>
      </c>
      <c r="B13" s="2" t="s">
        <v>87</v>
      </c>
      <c r="C13" s="1" t="s">
        <v>88</v>
      </c>
      <c r="D13" s="1" t="s">
        <v>104</v>
      </c>
      <c r="E13" s="1" t="s">
        <v>89</v>
      </c>
      <c r="F13" s="1" t="s">
        <v>87</v>
      </c>
      <c r="G13" s="1" t="s">
        <v>90</v>
      </c>
      <c r="H13" s="1" t="s">
        <v>87</v>
      </c>
      <c r="I13" s="1" t="s">
        <v>91</v>
      </c>
      <c r="J13" s="1" t="s">
        <v>87</v>
      </c>
      <c r="K13" s="1" t="s">
        <v>92</v>
      </c>
      <c r="L13" s="1" t="s">
        <v>87</v>
      </c>
      <c r="M13" s="1" t="s">
        <v>93</v>
      </c>
      <c r="N13" s="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C4" sqref="C4"/>
    </sheetView>
  </sheetViews>
  <sheetFormatPr defaultRowHeight="15" x14ac:dyDescent="0.25"/>
  <cols>
    <col min="1" max="1" width="9.140625" style="3"/>
    <col min="2" max="2" width="42.28515625" style="3" bestFit="1" customWidth="1"/>
    <col min="3" max="14" width="15.7109375" style="3" customWidth="1"/>
    <col min="15" max="16384" width="9.140625" style="3"/>
  </cols>
  <sheetData>
    <row r="1" spans="1:14" x14ac:dyDescent="0.25">
      <c r="A1" s="3" t="s">
        <v>95</v>
      </c>
      <c r="B1" s="3" t="s">
        <v>1</v>
      </c>
      <c r="C1" s="3" t="s">
        <v>98</v>
      </c>
      <c r="D1" s="3" t="s">
        <v>4</v>
      </c>
      <c r="E1" s="3" t="s">
        <v>5</v>
      </c>
      <c r="F1" s="3" t="s">
        <v>7</v>
      </c>
      <c r="G1" s="3" t="s">
        <v>9</v>
      </c>
      <c r="H1" s="3" t="s">
        <v>10</v>
      </c>
      <c r="I1" s="3" t="s">
        <v>14</v>
      </c>
      <c r="J1" s="3" t="s">
        <v>15</v>
      </c>
      <c r="K1" s="3" t="s">
        <v>17</v>
      </c>
      <c r="L1" s="3" t="s">
        <v>18</v>
      </c>
      <c r="M1" s="3" t="s">
        <v>96</v>
      </c>
      <c r="N1" s="3" t="s">
        <v>97</v>
      </c>
    </row>
    <row r="2" spans="1:14" ht="75" x14ac:dyDescent="0.25">
      <c r="A2" s="3">
        <v>47</v>
      </c>
      <c r="B2" s="3" t="s">
        <v>109</v>
      </c>
      <c r="C2" s="1" t="str">
        <f>IF(Foaie2!C2&lt;&gt;"",CONCATENATE("prof. ",PROPER(Foaie2!C2)),"")</f>
        <v>prof. Marc Ovidiu</v>
      </c>
      <c r="D2" s="1" t="s">
        <v>138</v>
      </c>
      <c r="E2" s="1" t="str">
        <f>IF(Foaie2!E2&lt;&gt;"",CONCATENATE("prof. ",PROPER(Foaie2!E2)),"")</f>
        <v>prof. Naste Monica</v>
      </c>
      <c r="F2" s="1" t="s">
        <v>138</v>
      </c>
      <c r="G2" s="1" t="str">
        <f>IF(Foaie2!G2&lt;&gt;"",CONCATENATE("prof. ",PROPER(Foaie2!G2)),"")</f>
        <v xml:space="preserve">prof. Cadar Simona </v>
      </c>
      <c r="H2" s="1" t="s">
        <v>138</v>
      </c>
      <c r="I2" s="1" t="str">
        <f>IF(Foaie2!I2&lt;&gt;"",CONCATENATE("prof. ",PROPER(Foaie2!I2)),"")</f>
        <v>prof. Chereji Angela</v>
      </c>
      <c r="J2" s="1" t="s">
        <v>141</v>
      </c>
      <c r="K2" s="3" t="str">
        <f>IF(Foaie2!K2&lt;&gt;"",CONCATENATE("prof. ",PROPER(Foaie2!K2)),"")</f>
        <v xml:space="preserve">prof. Ciobanca Liana, </v>
      </c>
      <c r="L2" s="3" t="s">
        <v>142</v>
      </c>
    </row>
    <row r="3" spans="1:14" ht="60" x14ac:dyDescent="0.25">
      <c r="A3" s="3">
        <f>A2+1</f>
        <v>48</v>
      </c>
      <c r="B3" t="s">
        <v>123</v>
      </c>
      <c r="C3" s="1" t="str">
        <f>IF(Foaie2!C3&lt;&gt;"",CONCATENATE("prof. ",PROPER(Foaie2!C3)),"")</f>
        <v>prof. Chiscoci Florica</v>
      </c>
      <c r="D3" s="1" t="s">
        <v>139</v>
      </c>
      <c r="E3" s="1" t="str">
        <f>IF(Foaie2!E3&lt;&gt;"",CONCATENATE("prof. ",PROPER(Foaie2!E3)),"")</f>
        <v>prof. Igaș Gheorghe</v>
      </c>
      <c r="F3" s="1" t="s">
        <v>139</v>
      </c>
      <c r="G3" s="1" t="str">
        <f>IF(Foaie2!G3&lt;&gt;"",CONCATENATE("prof. ",PROPER(Foaie2!G3)),"")</f>
        <v>prof. Prof. Neag Alunița</v>
      </c>
      <c r="H3" s="1" t="s">
        <v>140</v>
      </c>
      <c r="I3" s="1" t="str">
        <f>IF(Foaie2!I3&lt;&gt;"",CONCATENATE("prof. ",PROPER(Foaie2!I3)),"")</f>
        <v>prof. Kanyadi Zoltan</v>
      </c>
      <c r="J3" s="1" t="s">
        <v>0</v>
      </c>
      <c r="K3" s="3" t="str">
        <f>IF(Foaie2!K3&lt;&gt;"",CONCATENATE("prof. ",PROPER(Foaie2!K3)),"")</f>
        <v>prof. Prof. Lata Ramona</v>
      </c>
      <c r="L3" s="1" t="s">
        <v>139</v>
      </c>
    </row>
    <row r="4" spans="1:14" ht="60" x14ac:dyDescent="0.25">
      <c r="A4" s="3">
        <f>A3+1</f>
        <v>49</v>
      </c>
      <c r="B4" t="s">
        <v>127</v>
      </c>
      <c r="C4" s="1" t="str">
        <f>IF(Foaie2!C4&lt;&gt;"",CONCATENATE("prof. ",PROPER(Foaie2!C4)),"")</f>
        <v>prof. Fazakas Aurica</v>
      </c>
      <c r="D4" s="1" t="s">
        <v>127</v>
      </c>
      <c r="E4" s="1" t="str">
        <f>IF(Foaie2!E4&lt;&gt;"",CONCATENATE("prof. ",PROPER(Foaie2!E4)),"")</f>
        <v>prof. Orbai Ilona</v>
      </c>
      <c r="F4" s="1" t="s">
        <v>143</v>
      </c>
      <c r="G4" s="1" t="str">
        <f>IF(Foaie2!G4&lt;&gt;"",CONCATENATE("prof. ",PROPER(Foaie2!G4)),"")</f>
        <v>prof. Boroș Dorina</v>
      </c>
      <c r="H4" s="1" t="s">
        <v>127</v>
      </c>
      <c r="I4" s="1" t="str">
        <f>IF(Foaie2!I4&lt;&gt;"",CONCATENATE("prof. ",PROPER(Foaie2!I4)),"")</f>
        <v>prof. Molnar Marta</v>
      </c>
      <c r="J4" s="1" t="s">
        <v>143</v>
      </c>
      <c r="K4" s="3" t="str">
        <f>IF(Foaie2!K4&lt;&gt;"",CONCATENATE("prof. ",PROPER(Foaie2!K4)),"")</f>
        <v/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F18" sqref="F18"/>
    </sheetView>
  </sheetViews>
  <sheetFormatPr defaultRowHeight="15" x14ac:dyDescent="0.25"/>
  <cols>
    <col min="1" max="1" width="2.85546875" bestFit="1" customWidth="1"/>
    <col min="2" max="2" width="40.7109375" bestFit="1" customWidth="1"/>
    <col min="3" max="3" width="8.85546875" bestFit="1" customWidth="1"/>
    <col min="5" max="5" width="8.28515625" bestFit="1" customWidth="1"/>
    <col min="7" max="7" width="8.140625" bestFit="1" customWidth="1"/>
    <col min="9" max="9" width="8.85546875" bestFit="1" customWidth="1"/>
    <col min="12" max="12" width="8.85546875" bestFit="1" customWidth="1"/>
  </cols>
  <sheetData>
    <row r="1" spans="1:12" ht="30" x14ac:dyDescent="0.25">
      <c r="A1" s="3" t="s">
        <v>95</v>
      </c>
      <c r="B1" s="3" t="s">
        <v>1</v>
      </c>
      <c r="C1" s="3" t="s">
        <v>98</v>
      </c>
      <c r="D1" s="3" t="s">
        <v>4</v>
      </c>
      <c r="E1" s="3" t="s">
        <v>5</v>
      </c>
      <c r="F1" s="3" t="s">
        <v>7</v>
      </c>
      <c r="G1" s="3" t="s">
        <v>9</v>
      </c>
      <c r="H1" s="3" t="s">
        <v>10</v>
      </c>
      <c r="I1" s="3" t="s">
        <v>14</v>
      </c>
      <c r="J1" s="3" t="s">
        <v>15</v>
      </c>
      <c r="K1" s="3" t="s">
        <v>17</v>
      </c>
      <c r="L1" s="3" t="s">
        <v>18</v>
      </c>
    </row>
    <row r="2" spans="1:12" ht="120" x14ac:dyDescent="0.25">
      <c r="A2" s="3">
        <v>1</v>
      </c>
      <c r="B2" s="3" t="s">
        <v>109</v>
      </c>
      <c r="C2" s="1" t="s">
        <v>115</v>
      </c>
      <c r="D2" s="1" t="s">
        <v>111</v>
      </c>
      <c r="E2" s="1" t="s">
        <v>110</v>
      </c>
      <c r="F2" s="1" t="s">
        <v>111</v>
      </c>
      <c r="G2" s="1" t="s">
        <v>117</v>
      </c>
      <c r="H2" s="1" t="s">
        <v>111</v>
      </c>
      <c r="I2" s="1" t="s">
        <v>112</v>
      </c>
      <c r="J2" s="1" t="s">
        <v>113</v>
      </c>
      <c r="K2" s="3" t="s">
        <v>114</v>
      </c>
      <c r="L2" s="3" t="s">
        <v>116</v>
      </c>
    </row>
    <row r="3" spans="1:12" ht="90" x14ac:dyDescent="0.25">
      <c r="A3" s="3">
        <v>2</v>
      </c>
      <c r="B3" t="s">
        <v>123</v>
      </c>
      <c r="C3" s="1" t="s">
        <v>144</v>
      </c>
      <c r="D3" s="1" t="s">
        <v>124</v>
      </c>
      <c r="E3" s="3" t="s">
        <v>135</v>
      </c>
      <c r="F3" s="3" t="s">
        <v>124</v>
      </c>
      <c r="G3" s="1" t="s">
        <v>136</v>
      </c>
      <c r="H3" s="1" t="s">
        <v>125</v>
      </c>
      <c r="I3" s="1" t="s">
        <v>145</v>
      </c>
      <c r="J3" s="1" t="s">
        <v>0</v>
      </c>
      <c r="K3" s="1" t="s">
        <v>137</v>
      </c>
      <c r="L3" s="1" t="s">
        <v>126</v>
      </c>
    </row>
    <row r="4" spans="1:12" ht="90" x14ac:dyDescent="0.25">
      <c r="A4" s="3">
        <v>3</v>
      </c>
      <c r="B4" t="s">
        <v>127</v>
      </c>
      <c r="C4" s="1" t="s">
        <v>128</v>
      </c>
      <c r="D4" s="1" t="s">
        <v>129</v>
      </c>
      <c r="E4" s="1" t="s">
        <v>130</v>
      </c>
      <c r="F4" s="1" t="s">
        <v>131</v>
      </c>
      <c r="G4" s="1" t="s">
        <v>132</v>
      </c>
      <c r="H4" s="1" t="s">
        <v>129</v>
      </c>
      <c r="I4" s="1" t="s">
        <v>133</v>
      </c>
      <c r="J4" s="1" t="s">
        <v>134</v>
      </c>
      <c r="K4" s="3"/>
      <c r="L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4" sqref="A4:XFD4"/>
    </sheetView>
  </sheetViews>
  <sheetFormatPr defaultRowHeight="15" x14ac:dyDescent="0.25"/>
  <cols>
    <col min="1" max="1" width="3.28515625" style="3" bestFit="1" customWidth="1"/>
    <col min="2" max="2" width="46.85546875" style="3" bestFit="1" customWidth="1"/>
    <col min="3" max="3" width="13.7109375" style="3" bestFit="1" customWidth="1"/>
    <col min="4" max="4" width="31.7109375" style="3" bestFit="1" customWidth="1"/>
    <col min="5" max="5" width="14" style="3" bestFit="1" customWidth="1"/>
    <col min="6" max="6" width="29.42578125" style="3" customWidth="1"/>
    <col min="7" max="7" width="26.85546875" style="3" bestFit="1" customWidth="1"/>
    <col min="8" max="8" width="18.140625" style="3" customWidth="1"/>
    <col min="9" max="9" width="21.85546875" style="3" customWidth="1"/>
    <col min="10" max="10" width="22" style="3" customWidth="1"/>
    <col min="11" max="11" width="10.85546875" style="3" bestFit="1" customWidth="1"/>
    <col min="12" max="12" width="9.5703125" style="3" bestFit="1" customWidth="1"/>
    <col min="13" max="13" width="10" style="3" bestFit="1" customWidth="1"/>
    <col min="14" max="14" width="7.85546875" style="3" bestFit="1" customWidth="1"/>
    <col min="15" max="16384" width="9.140625" style="3"/>
  </cols>
  <sheetData>
    <row r="1" spans="1:14" x14ac:dyDescent="0.25">
      <c r="A1" s="3" t="s">
        <v>95</v>
      </c>
      <c r="B1" s="3" t="s">
        <v>1</v>
      </c>
      <c r="C1" s="3" t="s">
        <v>98</v>
      </c>
      <c r="D1" s="3" t="s">
        <v>4</v>
      </c>
      <c r="E1" s="3" t="s">
        <v>5</v>
      </c>
      <c r="F1" s="3" t="s">
        <v>7</v>
      </c>
      <c r="G1" s="3" t="s">
        <v>9</v>
      </c>
      <c r="H1" s="3" t="s">
        <v>10</v>
      </c>
      <c r="I1" s="3" t="s">
        <v>14</v>
      </c>
      <c r="J1" s="3" t="s">
        <v>15</v>
      </c>
      <c r="K1" s="3" t="s">
        <v>17</v>
      </c>
      <c r="L1" s="3" t="s">
        <v>18</v>
      </c>
      <c r="M1" s="3" t="s">
        <v>96</v>
      </c>
      <c r="N1" s="3" t="s">
        <v>97</v>
      </c>
    </row>
    <row r="2" spans="1:14" ht="45" x14ac:dyDescent="0.25">
      <c r="A2" s="3">
        <v>86</v>
      </c>
      <c r="B2" s="15" t="str">
        <f>Foaie4!B2</f>
        <v>Colegiul Tehnic Nr. 1 Vadu Crișului  </v>
      </c>
      <c r="C2" s="3" t="str">
        <f>IF(Foaie4!C2&lt;&gt;"",CONCATENATE("prof. ",PROPER(Foaie4!C2)),"")</f>
        <v>prof. Ținc Ioan</v>
      </c>
      <c r="D2" s="3" t="str">
        <f>IF(Foaie4!D2&lt;&gt;"",PROPER(Foaie4!D2),"")</f>
        <v>Colegiul Tehnic Nr. 1 Vadu Crișului</v>
      </c>
      <c r="E2" s="3" t="str">
        <f>IF(Foaie4!E2&lt;&gt;"",CONCATENATE("prof. ",PROPER(Foaie4!E2)),"")</f>
        <v>prof. Lazău Dumitru Severus</v>
      </c>
      <c r="F2" s="3" t="str">
        <f>IF(Foaie4!F2&lt;&gt;"",PROPER(Foaie4!F2),"")</f>
        <v>Liceul Tehnologic Nr.1 Șuncuiuș</v>
      </c>
      <c r="G2" s="3" t="str">
        <f>IF(Foaie4!G2&lt;&gt;"",CONCATENATE("prof. ",PROPER(Foaie4!G2)),"")</f>
        <v>prof. Mudura Sorin</v>
      </c>
      <c r="H2" s="3" t="str">
        <f>IF(Foaie4!H2&lt;&gt;"",PROPER(Foaie4!H2),"")</f>
        <v>Colegiul Tehnic Nr. 1 Vadu Crișului  </v>
      </c>
      <c r="I2" s="3" t="str">
        <f>IF(Foaie4!I2&lt;&gt;"",CONCATENATE("prof. ",PROPER(Foaie4!I2)),"")</f>
        <v>prof. Mehesz Geczi Mihai Jombor</v>
      </c>
      <c r="J2" s="3" t="str">
        <f>IF(Foaie4!J2&lt;&gt;"",PROPER(Foaie4!J2),"")</f>
        <v>Colegiul Tehnic Nr. 1 Vadu Crișului  </v>
      </c>
      <c r="K2" s="3" t="str">
        <f>IF(Foaie4!K2&lt;&gt;"",CONCATENATE("prof. ",PROPER(Foaie4!K2)),"")</f>
        <v/>
      </c>
      <c r="L2" s="3" t="str">
        <f>IF(Foaie4!L2&lt;&gt;"",PROPER(Foaie4!L2),"")</f>
        <v/>
      </c>
      <c r="M2" s="3" t="str">
        <f>IF(Foaie4!M2&lt;&gt;"",CONCATENATE("prof. ",PROPER(Foaie4!M2)),"")</f>
        <v/>
      </c>
      <c r="N2" s="3" t="str">
        <f>IF(Foaie4!N2&lt;&gt;"",PROPER(Foaie4!N2),"")</f>
        <v/>
      </c>
    </row>
    <row r="3" spans="1:14" ht="75" x14ac:dyDescent="0.25">
      <c r="A3" s="3">
        <f>A2+1</f>
        <v>87</v>
      </c>
      <c r="B3" s="3" t="s">
        <v>149</v>
      </c>
      <c r="C3" s="3" t="str">
        <f>IF(Foaie4!C3&lt;&gt;"",CONCATENATE("prof. ",PROPER(Foaie4!C3)),"")</f>
        <v>prof. Onița-Avram Adriana Simona</v>
      </c>
      <c r="D3" s="3" t="str">
        <f>IF(Foaie4!D3&lt;&gt;"",PROPER(Foaie4!D3),"")</f>
        <v>Liceul Teoretic "Nicolae Jiga" Tinca  </v>
      </c>
      <c r="E3" s="3" t="str">
        <f>IF(Foaie4!E3&lt;&gt;"",CONCATENATE("prof. ",PROPER(Foaie4!E3)),"")</f>
        <v>prof. Martin Florica</v>
      </c>
      <c r="F3" s="3" t="str">
        <f>IF(Foaie4!F3&lt;&gt;"",PROPER(Foaie4!F3),"")</f>
        <v>Liceul Teoretic "Nicolae Jiga" Tinca  </v>
      </c>
      <c r="G3" s="3" t="str">
        <f>IF(Foaie4!G3&lt;&gt;"",CONCATENATE("prof. ",PROPER(Foaie4!G3)),"")</f>
        <v>prof. Ardelean Margareta- Simona</v>
      </c>
      <c r="H3" s="3" t="str">
        <f>IF(Foaie4!H3&lt;&gt;"",PROPER(Foaie4!H3),"")</f>
        <v>Liceul Teoretic "Nicolae Jiga" Tinca  </v>
      </c>
      <c r="I3" s="3" t="str">
        <f>IF(Foaie4!I3&lt;&gt;"",CONCATENATE("prof. ",PROPER(Foaie4!I3)),"")</f>
        <v>prof. Tamba V. Ancuta Maria</v>
      </c>
      <c r="J3" s="3" t="str">
        <f>IF(Foaie4!J3&lt;&gt;"",PROPER(Foaie4!J3),"")</f>
        <v>Liceul Teoretic "Nicolae Jiga" Tinca  </v>
      </c>
      <c r="K3" s="3" t="str">
        <f>IF(Foaie4!K3&lt;&gt;"",CONCATENATE("prof. ",PROPER(Foaie4!K3)),"")</f>
        <v>prof. Iancu I. Ionut Tudor</v>
      </c>
      <c r="L3" s="3" t="str">
        <f>IF(Foaie4!L3&lt;&gt;"",PROPER(Foaie4!L3),"")</f>
        <v>Liceul Teoretic "Nicolae Jiga" Tinca  </v>
      </c>
      <c r="M3" s="3" t="str">
        <f>IF(Foaie4!M3&lt;&gt;"",CONCATENATE("prof. ",PROPER(Foaie4!M3)),"")</f>
        <v/>
      </c>
      <c r="N3" s="3" t="str">
        <f>IF(Foaie4!N3&lt;&gt;"",PROPER(Foaie4!N3),"")</f>
        <v/>
      </c>
    </row>
    <row r="4" spans="1:14" ht="60" x14ac:dyDescent="0.25">
      <c r="A4" s="3">
        <f t="shared" ref="A4:A6" si="0">A3+1</f>
        <v>88</v>
      </c>
      <c r="B4" s="3" t="s">
        <v>150</v>
      </c>
      <c r="C4" s="3" t="str">
        <f>IF(Foaie4!C4&lt;&gt;"",CONCATENATE("prof. ",PROPER(Foaie4!C4)),"")</f>
        <v>prof. Domocoş Ecaterina</v>
      </c>
      <c r="D4" s="3" t="str">
        <f>IF(Foaie4!D4&lt;&gt;"",PROPER(Foaie4!D4),"")</f>
        <v>Liceul Vocațional Pedagogic "Nicolae Bolcaș" Beiuș</v>
      </c>
      <c r="E4" s="3" t="str">
        <f>IF(Foaie4!E4&lt;&gt;"",CONCATENATE("prof. ",PROPER(Foaie4!E4)),"")</f>
        <v>prof. Bogdan Florica</v>
      </c>
      <c r="F4" s="3" t="str">
        <f>IF(Foaie4!F4&lt;&gt;"",PROPER(Foaie4!F4),"")</f>
        <v>Liceul Vocațional Pedagogic "Nicolae Bolcaș" Beiuș</v>
      </c>
      <c r="G4" s="3" t="str">
        <f>IF(Foaie4!G4&lt;&gt;"",CONCATENATE("prof. ",PROPER(Foaie4!G4)),"")</f>
        <v xml:space="preserve">prof. Clop Ana Mariana </v>
      </c>
      <c r="H4" s="3" t="str">
        <f>IF(Foaie4!H4&lt;&gt;"",PROPER(Foaie4!H4),"")</f>
        <v>Liceul Vocațional Pedagogic "Nicolae Bolcaș" Beiuș</v>
      </c>
      <c r="I4" s="3" t="str">
        <f>IF(Foaie4!I4&lt;&gt;"",CONCATENATE("prof. ",PROPER(Foaie4!I4)),"")</f>
        <v xml:space="preserve">prof. Lorincz Anita </v>
      </c>
      <c r="J4" s="3" t="str">
        <f>IF(Foaie4!J4&lt;&gt;"",PROPER(Foaie4!J4),"")</f>
        <v>Liceul Vocațional Pedagogic "Nicolae Bolcaș" Beiuș</v>
      </c>
      <c r="K4" s="3" t="str">
        <f>IF(Foaie4!K4&lt;&gt;"",CONCATENATE("prof. ",PROPER(Foaie4!K4)),"")</f>
        <v>prof. Dume Alexandra Teodora</v>
      </c>
      <c r="L4" s="3" t="str">
        <f>IF(Foaie4!L4&lt;&gt;"",PROPER(Foaie4!L4),"")</f>
        <v>Școala Gimnazială Nr.1 Remetea</v>
      </c>
      <c r="M4" s="3" t="str">
        <f>IF(Foaie4!M4&lt;&gt;"",CONCATENATE("prof. ",PROPER(Foaie4!M4)),"")</f>
        <v/>
      </c>
      <c r="N4" s="3" t="str">
        <f>IF(Foaie4!N4&lt;&gt;"",PROPER(Foaie4!N4),"")</f>
        <v/>
      </c>
    </row>
    <row r="5" spans="1:14" ht="45" x14ac:dyDescent="0.25">
      <c r="A5" s="3">
        <f t="shared" si="0"/>
        <v>89</v>
      </c>
      <c r="B5" s="3" t="s">
        <v>151</v>
      </c>
      <c r="C5" s="3" t="str">
        <f>IF(Foaie4!C5&lt;&gt;"",CONCATENATE("prof. ",PROPER(Foaie4!C5)),"")</f>
        <v>prof. Orban Ilona Karmen</v>
      </c>
      <c r="D5" s="3" t="str">
        <f>IF(Foaie4!D5&lt;&gt;"",PROPER(Foaie4!D5),"")</f>
        <v>Liceul Tehnologic Nr. 1 Suplacu De Barcău </v>
      </c>
      <c r="E5" s="3" t="str">
        <f>IF(Foaie4!E5&lt;&gt;"",CONCATENATE("prof. ",PROPER(Foaie4!E5)),"")</f>
        <v>prof. Hodgyai Edit</v>
      </c>
      <c r="F5" s="3" t="str">
        <f>IF(Foaie4!F5&lt;&gt;"",PROPER(Foaie4!F5),"")</f>
        <v>Școala Gimnazială „Miskolczy Karoly” Mișca</v>
      </c>
      <c r="G5" s="3" t="str">
        <f>IF(Foaie4!G5&lt;&gt;"",CONCATENATE("prof. ",PROPER(Foaie4!G5)),"")</f>
        <v>prof. Mechereș Daniela Simona</v>
      </c>
      <c r="H5" s="3" t="str">
        <f>IF(Foaie4!H5&lt;&gt;"",PROPER(Foaie4!H5),"")</f>
        <v>Liceul Tehnologic Nr. 1 Suplacu De Barcău </v>
      </c>
      <c r="I5" s="3" t="str">
        <f>IF(Foaie4!I5&lt;&gt;"",CONCATENATE("prof. ",PROPER(Foaie4!I5)),"")</f>
        <v>prof. Erdei Sandor</v>
      </c>
      <c r="J5" s="3" t="str">
        <f>IF(Foaie4!J5&lt;&gt;"",PROPER(Foaie4!J5),"")</f>
        <v>Școala Gimnazială „Miskolczy Karoly” Mișca</v>
      </c>
      <c r="K5" s="3" t="str">
        <f>IF(Foaie4!K5&lt;&gt;"",CONCATENATE("prof. ",PROPER(Foaie4!K5)),"")</f>
        <v/>
      </c>
      <c r="L5" s="3" t="str">
        <f>IF(Foaie4!L5&lt;&gt;"",PROPER(Foaie4!L5),"")</f>
        <v/>
      </c>
      <c r="M5" s="3" t="str">
        <f>IF(Foaie4!M5&lt;&gt;"",CONCATENATE("prof. ",PROPER(Foaie4!M5)),"")</f>
        <v/>
      </c>
      <c r="N5" s="3" t="str">
        <f>IF(Foaie4!N5&lt;&gt;"",PROPER(Foaie4!N5),"")</f>
        <v/>
      </c>
    </row>
    <row r="6" spans="1:14" ht="90" x14ac:dyDescent="0.25">
      <c r="A6" s="3">
        <f t="shared" si="0"/>
        <v>90</v>
      </c>
      <c r="B6" s="3" t="s">
        <v>178</v>
      </c>
      <c r="C6" s="3" t="str">
        <f>IF(Foaie4!C6&lt;&gt;"",CONCATENATE("prof. ",PROPER(Foaie4!C6)),"")</f>
        <v>prof. Ianc Ileana Florentina</v>
      </c>
      <c r="D6" s="3" t="s">
        <v>178</v>
      </c>
      <c r="E6" s="3" t="str">
        <f>IF(Foaie4!E6&lt;&gt;"",CONCATENATE("prof. ",PROPER(Foaie4!E6)),"")</f>
        <v>prof. Indrie Adriana Camelia</v>
      </c>
      <c r="F6" s="3" t="str">
        <f>IF(Foaie4!F6&lt;&gt;"",PROPER(Foaie4!F6),"")</f>
        <v>Școala Gimnazială „Aurel Pop” Oșorhei</v>
      </c>
      <c r="G6" s="3" t="str">
        <f>IF(Foaie4!G6&lt;&gt;"",CONCATENATE("prof. ",PROPER(Foaie4!G6)),"")</f>
        <v>prof. Parus Violeta Ana</v>
      </c>
      <c r="H6" s="3" t="s">
        <v>178</v>
      </c>
      <c r="I6" s="3" t="str">
        <f>IF(Foaie4!I6&lt;&gt;"",CONCATENATE("prof. ",PROPER(Foaie4!I6)),"")</f>
        <v>prof. Creţ Mădălina Florina</v>
      </c>
      <c r="J6" s="3" t="s">
        <v>178</v>
      </c>
      <c r="K6" s="3" t="str">
        <f>IF(Foaie4!K6&lt;&gt;"",CONCATENATE("prof. ",PROPER(Foaie4!K6)),"")</f>
        <v>prof. Miara Janina - Ioana</v>
      </c>
      <c r="L6" s="3" t="s">
        <v>178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C1" workbookViewId="0">
      <selection activeCell="L4" sqref="L4"/>
    </sheetView>
  </sheetViews>
  <sheetFormatPr defaultRowHeight="15" x14ac:dyDescent="0.25"/>
  <cols>
    <col min="1" max="1" width="2.85546875" style="3" bestFit="1" customWidth="1"/>
    <col min="2" max="2" width="40.140625" style="3" customWidth="1"/>
    <col min="3" max="3" width="23.85546875" style="3" customWidth="1"/>
    <col min="4" max="4" width="23.140625" style="3" customWidth="1"/>
    <col min="5" max="5" width="14" style="3" bestFit="1" customWidth="1"/>
    <col min="6" max="6" width="30.28515625" style="3" customWidth="1"/>
    <col min="7" max="7" width="26.85546875" style="3" bestFit="1" customWidth="1"/>
    <col min="8" max="8" width="24.42578125" style="3" customWidth="1"/>
    <col min="9" max="9" width="34.42578125" style="3" bestFit="1" customWidth="1"/>
    <col min="10" max="10" width="23.42578125" style="3" customWidth="1"/>
    <col min="11" max="11" width="15" style="3" customWidth="1"/>
    <col min="12" max="12" width="18.5703125" style="3" customWidth="1"/>
    <col min="13" max="13" width="10" style="3" bestFit="1" customWidth="1"/>
    <col min="14" max="14" width="7.85546875" style="3" bestFit="1" customWidth="1"/>
    <col min="15" max="16384" width="9.140625" style="3"/>
  </cols>
  <sheetData>
    <row r="1" spans="1:14" x14ac:dyDescent="0.25">
      <c r="A1" s="3" t="s">
        <v>95</v>
      </c>
      <c r="B1" s="3" t="s">
        <v>1</v>
      </c>
      <c r="C1" s="3" t="s">
        <v>98</v>
      </c>
      <c r="D1" s="3" t="s">
        <v>4</v>
      </c>
      <c r="E1" s="3" t="s">
        <v>5</v>
      </c>
      <c r="F1" s="3" t="s">
        <v>7</v>
      </c>
      <c r="G1" s="3" t="s">
        <v>9</v>
      </c>
      <c r="H1" s="3" t="s">
        <v>10</v>
      </c>
      <c r="I1" s="3" t="s">
        <v>14</v>
      </c>
      <c r="J1" s="3" t="s">
        <v>15</v>
      </c>
      <c r="K1" s="3" t="s">
        <v>17</v>
      </c>
      <c r="L1" s="3" t="s">
        <v>18</v>
      </c>
      <c r="M1" s="3" t="s">
        <v>96</v>
      </c>
      <c r="N1" s="3" t="s">
        <v>97</v>
      </c>
    </row>
    <row r="2" spans="1:14" ht="47.25" x14ac:dyDescent="0.35">
      <c r="B2" s="3" t="s">
        <v>157</v>
      </c>
      <c r="C2" s="3" t="s">
        <v>155</v>
      </c>
      <c r="D2" s="3" t="s">
        <v>156</v>
      </c>
      <c r="E2" s="10" t="s">
        <v>159</v>
      </c>
      <c r="F2" s="14" t="s">
        <v>158</v>
      </c>
      <c r="G2" s="3" t="s">
        <v>153</v>
      </c>
      <c r="H2" s="3" t="s">
        <v>157</v>
      </c>
      <c r="I2" s="4" t="s">
        <v>160</v>
      </c>
      <c r="J2" s="3" t="s">
        <v>157</v>
      </c>
    </row>
    <row r="3" spans="1:14" ht="45" x14ac:dyDescent="0.25">
      <c r="B3" s="3" t="s">
        <v>149</v>
      </c>
      <c r="C3" s="4" t="s">
        <v>161</v>
      </c>
      <c r="D3" s="3" t="s">
        <v>149</v>
      </c>
      <c r="E3" s="10" t="s">
        <v>89</v>
      </c>
      <c r="F3" s="3" t="s">
        <v>149</v>
      </c>
      <c r="G3" s="10" t="s">
        <v>162</v>
      </c>
      <c r="H3" s="3" t="s">
        <v>149</v>
      </c>
      <c r="I3" s="8" t="s">
        <v>176</v>
      </c>
      <c r="J3" s="3" t="s">
        <v>149</v>
      </c>
      <c r="K3" s="8" t="s">
        <v>177</v>
      </c>
      <c r="L3" s="3" t="s">
        <v>149</v>
      </c>
    </row>
    <row r="4" spans="1:14" ht="47.25" x14ac:dyDescent="0.25">
      <c r="B4" s="3" t="s">
        <v>150</v>
      </c>
      <c r="C4" s="10" t="s">
        <v>118</v>
      </c>
      <c r="D4" s="3" t="s">
        <v>150</v>
      </c>
      <c r="E4" s="4" t="s">
        <v>163</v>
      </c>
      <c r="F4" s="3" t="s">
        <v>150</v>
      </c>
      <c r="G4" s="4" t="s">
        <v>164</v>
      </c>
      <c r="H4" s="3" t="s">
        <v>150</v>
      </c>
      <c r="I4" s="8" t="s">
        <v>179</v>
      </c>
      <c r="J4" s="3" t="s">
        <v>150</v>
      </c>
      <c r="K4" s="4" t="s">
        <v>165</v>
      </c>
      <c r="L4" s="3" t="s">
        <v>180</v>
      </c>
    </row>
    <row r="5" spans="1:14" ht="31.5" x14ac:dyDescent="0.35">
      <c r="B5" s="3" t="s">
        <v>151</v>
      </c>
      <c r="C5" s="2" t="s">
        <v>166</v>
      </c>
      <c r="D5" s="3" t="s">
        <v>151</v>
      </c>
      <c r="E5" s="10" t="s">
        <v>168</v>
      </c>
      <c r="F5" s="12" t="s">
        <v>169</v>
      </c>
      <c r="G5" s="3" t="s">
        <v>154</v>
      </c>
      <c r="H5" s="3" t="s">
        <v>151</v>
      </c>
      <c r="I5" s="2" t="s">
        <v>167</v>
      </c>
      <c r="J5" s="12" t="s">
        <v>169</v>
      </c>
    </row>
    <row r="6" spans="1:14" ht="46.5" x14ac:dyDescent="0.35">
      <c r="B6" s="3" t="s">
        <v>152</v>
      </c>
      <c r="C6" s="13" t="s">
        <v>170</v>
      </c>
      <c r="D6" s="3" t="s">
        <v>152</v>
      </c>
      <c r="E6" s="2" t="s">
        <v>171</v>
      </c>
      <c r="F6" s="12" t="s">
        <v>172</v>
      </c>
      <c r="G6" s="2" t="s">
        <v>173</v>
      </c>
      <c r="H6" s="3" t="s">
        <v>152</v>
      </c>
      <c r="I6" s="3" t="s">
        <v>174</v>
      </c>
      <c r="J6" s="3" t="s">
        <v>152</v>
      </c>
      <c r="K6" s="3" t="s">
        <v>175</v>
      </c>
      <c r="L6" s="3" t="s">
        <v>152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D2" sqref="D2:D11"/>
    </sheetView>
  </sheetViews>
  <sheetFormatPr defaultRowHeight="15" x14ac:dyDescent="0.25"/>
  <cols>
    <col min="1" max="1" width="3" bestFit="1" customWidth="1"/>
    <col min="2" max="2" width="55.7109375" bestFit="1" customWidth="1"/>
    <col min="3" max="3" width="49.85546875" bestFit="1" customWidth="1"/>
    <col min="4" max="4" width="23.140625" bestFit="1" customWidth="1"/>
    <col min="5" max="5" width="31.5703125" bestFit="1" customWidth="1"/>
  </cols>
  <sheetData>
    <row r="2" spans="1:4" x14ac:dyDescent="0.25">
      <c r="A2">
        <v>1</v>
      </c>
      <c r="B2" t="s">
        <v>182</v>
      </c>
      <c r="C2" t="s">
        <v>183</v>
      </c>
      <c r="D2" t="str">
        <f>CONCATENATE(B2,", ",C2,";")</f>
        <v>Mehesz Geczi Mihai , Colegiul Tehnic Nr.1 Vadu Crişului;</v>
      </c>
    </row>
    <row r="3" spans="1:4" x14ac:dyDescent="0.25">
      <c r="A3">
        <f>A2+1</f>
        <v>2</v>
      </c>
      <c r="B3" t="s">
        <v>184</v>
      </c>
      <c r="C3" t="s">
        <v>194</v>
      </c>
      <c r="D3" t="str">
        <f t="shared" ref="D3:D11" si="0">CONCATENATE(B3,", ",C3,";")</f>
        <v>Igaș Gheorghe, Şcoala Gimnazială "Floare de Lotus" Sânmartin;</v>
      </c>
    </row>
    <row r="4" spans="1:4" x14ac:dyDescent="0.25">
      <c r="A4">
        <f t="shared" ref="A4:A10" si="1">A3+1</f>
        <v>3</v>
      </c>
      <c r="B4" t="s">
        <v>185</v>
      </c>
      <c r="C4" t="s">
        <v>194</v>
      </c>
      <c r="D4" t="str">
        <f t="shared" si="0"/>
        <v>Miara Janina - Ioana, Şcoala Gimnazială "Floare de Lotus" Sânmartin;</v>
      </c>
    </row>
    <row r="5" spans="1:4" x14ac:dyDescent="0.25">
      <c r="A5">
        <f t="shared" si="1"/>
        <v>4</v>
      </c>
      <c r="B5" t="s">
        <v>195</v>
      </c>
      <c r="C5" t="s">
        <v>186</v>
      </c>
      <c r="D5" t="str">
        <f t="shared" si="0"/>
        <v>Baciu Claudia, Şcoala Gimnazială Nr. 1 Săcădat;</v>
      </c>
    </row>
    <row r="6" spans="1:4" x14ac:dyDescent="0.25">
      <c r="A6">
        <f t="shared" si="1"/>
        <v>5</v>
      </c>
      <c r="B6" t="s">
        <v>187</v>
      </c>
      <c r="C6" t="s">
        <v>188</v>
      </c>
      <c r="D6" t="str">
        <f t="shared" si="0"/>
        <v>Mârza Alina Cristina, Liceul Teoretic "Gabriel Ţepelea" Borod;</v>
      </c>
    </row>
    <row r="7" spans="1:4" x14ac:dyDescent="0.25">
      <c r="A7">
        <f t="shared" si="1"/>
        <v>6</v>
      </c>
      <c r="B7" t="s">
        <v>189</v>
      </c>
      <c r="C7" t="s">
        <v>194</v>
      </c>
      <c r="D7" t="str">
        <f t="shared" si="0"/>
        <v>Paruș Violeta Ana, Şcoala Gimnazială "Floare de Lotus" Sânmartin;</v>
      </c>
    </row>
    <row r="8" spans="1:4" x14ac:dyDescent="0.25">
      <c r="A8">
        <f t="shared" si="1"/>
        <v>7</v>
      </c>
      <c r="B8" t="s">
        <v>190</v>
      </c>
      <c r="C8" t="s">
        <v>194</v>
      </c>
      <c r="D8" t="str">
        <f t="shared" si="0"/>
        <v>Chifor Dorin - Gheorghe, Şcoala Gimnazială "Floare de Lotus" Sânmartin;</v>
      </c>
    </row>
    <row r="9" spans="1:4" x14ac:dyDescent="0.25">
      <c r="A9">
        <f>A8+1</f>
        <v>8</v>
      </c>
      <c r="B9" t="s">
        <v>191</v>
      </c>
      <c r="C9" t="s">
        <v>194</v>
      </c>
      <c r="D9" t="str">
        <f t="shared" si="0"/>
        <v>Șulea Andrada - Nicoleta, Şcoala Gimnazială "Floare de Lotus" Sânmartin;</v>
      </c>
    </row>
    <row r="10" spans="1:4" x14ac:dyDescent="0.25">
      <c r="A10">
        <f t="shared" si="1"/>
        <v>9</v>
      </c>
      <c r="B10" t="s">
        <v>192</v>
      </c>
      <c r="C10" t="s">
        <v>194</v>
      </c>
      <c r="D10" t="str">
        <f t="shared" si="0"/>
        <v>Pap Rita, Şcoala Gimnazială "Floare de Lotus" Sânmartin;</v>
      </c>
    </row>
    <row r="11" spans="1:4" x14ac:dyDescent="0.25">
      <c r="A11">
        <f>A10+1</f>
        <v>10</v>
      </c>
      <c r="B11" t="s">
        <v>181</v>
      </c>
      <c r="C11" t="s">
        <v>193</v>
      </c>
      <c r="D11" t="str">
        <f t="shared" si="0"/>
        <v>Szabó Tiberiu, Colegiul Național "Iosif Vulcan" Oradea;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OLM</vt:lpstr>
      <vt:lpstr>Foaie1</vt:lpstr>
      <vt:lpstr>Foaie3</vt:lpstr>
      <vt:lpstr>AHL</vt:lpstr>
      <vt:lpstr>Foaie2</vt:lpstr>
      <vt:lpstr>OSR</vt:lpstr>
      <vt:lpstr>Foaie4</vt:lpstr>
      <vt:lpstr>OSR Evaluatori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2020-01-28T11:10:37Z</dcterms:created>
  <dcterms:modified xsi:type="dcterms:W3CDTF">2020-03-04T12:57:42Z</dcterms:modified>
</cp:coreProperties>
</file>